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SRS dokumenti\Lige 2023. sve discipline\Za repku plovak seniori\"/>
    </mc:Choice>
  </mc:AlternateContent>
  <xr:revisionPtr revIDLastSave="0" documentId="13_ncr:1_{53ED1C10-A411-4F84-9C16-00BBC2243A3E}" xr6:coauthVersionLast="47" xr6:coauthVersionMax="47" xr10:uidLastSave="{00000000-0000-0000-0000-000000000000}"/>
  <bookViews>
    <workbookView xWindow="-120" yWindow="-120" windowWidth="29040" windowHeight="15840" xr2:uid="{D2E9196C-44FE-40CB-BF46-DFADCCB649A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6" i="1" l="1"/>
  <c r="K276" i="1"/>
  <c r="J277" i="1"/>
  <c r="K277" i="1"/>
  <c r="J280" i="1"/>
  <c r="K280" i="1"/>
  <c r="J281" i="1"/>
  <c r="K281" i="1"/>
  <c r="J282" i="1"/>
  <c r="K282" i="1"/>
  <c r="J284" i="1"/>
  <c r="K284" i="1"/>
  <c r="J285" i="1"/>
  <c r="K285" i="1"/>
  <c r="J289" i="1"/>
  <c r="K289" i="1"/>
  <c r="J210" i="1"/>
  <c r="K210" i="1"/>
  <c r="J211" i="1"/>
  <c r="K211" i="1"/>
  <c r="J212" i="1"/>
  <c r="K212" i="1"/>
  <c r="J216" i="1"/>
  <c r="K216" i="1"/>
  <c r="J229" i="1"/>
  <c r="K229" i="1"/>
  <c r="J230" i="1"/>
  <c r="K230" i="1"/>
  <c r="J215" i="1"/>
  <c r="K215" i="1"/>
  <c r="J213" i="1"/>
  <c r="K213" i="1"/>
  <c r="J218" i="1"/>
  <c r="K218" i="1"/>
  <c r="J214" i="1"/>
  <c r="K214" i="1"/>
  <c r="J219" i="1"/>
  <c r="K219" i="1"/>
  <c r="J217" i="1"/>
  <c r="K217" i="1"/>
  <c r="J221" i="1"/>
  <c r="K221" i="1"/>
  <c r="J220" i="1"/>
  <c r="K220" i="1"/>
  <c r="J236" i="1"/>
  <c r="K236" i="1"/>
  <c r="J237" i="1"/>
  <c r="K237" i="1"/>
  <c r="J224" i="1"/>
  <c r="K224" i="1"/>
  <c r="J222" i="1"/>
  <c r="K222" i="1"/>
  <c r="J226" i="1"/>
  <c r="K226" i="1"/>
  <c r="J223" i="1"/>
  <c r="K223" i="1"/>
  <c r="J240" i="1"/>
  <c r="K240" i="1"/>
  <c r="J225" i="1"/>
  <c r="K225" i="1"/>
  <c r="J227" i="1"/>
  <c r="K227" i="1"/>
  <c r="J233" i="1"/>
  <c r="K233" i="1"/>
  <c r="J247" i="1"/>
  <c r="K247" i="1"/>
  <c r="J231" i="1"/>
  <c r="K231" i="1"/>
  <c r="J235" i="1"/>
  <c r="K235" i="1"/>
  <c r="J238" i="1"/>
  <c r="K238" i="1"/>
  <c r="J254" i="1"/>
  <c r="K254" i="1"/>
  <c r="J239" i="1"/>
  <c r="K239" i="1"/>
  <c r="J234" i="1"/>
  <c r="K234" i="1"/>
  <c r="J232" i="1"/>
  <c r="K232" i="1"/>
  <c r="J241" i="1"/>
  <c r="K241" i="1"/>
  <c r="J258" i="1"/>
  <c r="K258" i="1"/>
  <c r="J246" i="1"/>
  <c r="K246" i="1"/>
  <c r="J252" i="1"/>
  <c r="K252" i="1"/>
  <c r="J261" i="1"/>
  <c r="K261" i="1"/>
  <c r="J242" i="1"/>
  <c r="K242" i="1"/>
  <c r="J244" i="1"/>
  <c r="K244" i="1"/>
  <c r="J253" i="1"/>
  <c r="K253" i="1"/>
  <c r="J228" i="1"/>
  <c r="K228" i="1"/>
  <c r="J243" i="1"/>
  <c r="K243" i="1"/>
  <c r="J249" i="1"/>
  <c r="K249" i="1"/>
  <c r="J263" i="1"/>
  <c r="K263" i="1"/>
  <c r="J264" i="1"/>
  <c r="K264" i="1"/>
  <c r="J245" i="1"/>
  <c r="K245" i="1"/>
  <c r="J265" i="1"/>
  <c r="K265" i="1"/>
  <c r="J248" i="1"/>
  <c r="K248" i="1"/>
  <c r="J250" i="1"/>
  <c r="K250" i="1"/>
  <c r="J268" i="1"/>
  <c r="K268" i="1"/>
  <c r="J271" i="1"/>
  <c r="K271" i="1"/>
  <c r="J272" i="1"/>
  <c r="K272" i="1"/>
  <c r="J273" i="1"/>
  <c r="K273" i="1"/>
  <c r="J274" i="1"/>
  <c r="K274" i="1"/>
  <c r="J269" i="1"/>
  <c r="K269" i="1"/>
  <c r="J260" i="1"/>
  <c r="K260" i="1"/>
  <c r="J278" i="1"/>
  <c r="K278" i="1"/>
  <c r="J279" i="1"/>
  <c r="K279" i="1"/>
  <c r="J267" i="1"/>
  <c r="K267" i="1"/>
  <c r="J255" i="1"/>
  <c r="K255" i="1"/>
  <c r="J286" i="1"/>
  <c r="K286" i="1"/>
  <c r="J287" i="1"/>
  <c r="K287" i="1"/>
  <c r="J288" i="1"/>
  <c r="K288" i="1"/>
  <c r="J290" i="1"/>
  <c r="K290" i="1"/>
  <c r="J291" i="1"/>
  <c r="K291" i="1"/>
  <c r="J292" i="1"/>
  <c r="K292" i="1"/>
  <c r="J293" i="1"/>
  <c r="K293" i="1"/>
  <c r="J294" i="1"/>
  <c r="K294" i="1"/>
  <c r="J295" i="1"/>
  <c r="K295" i="1"/>
  <c r="J297" i="1"/>
  <c r="K297" i="1"/>
  <c r="J298" i="1"/>
  <c r="K298" i="1"/>
  <c r="J299" i="1"/>
  <c r="K299" i="1"/>
  <c r="J266" i="1"/>
  <c r="K266" i="1"/>
  <c r="J296" i="1"/>
  <c r="K296" i="1"/>
  <c r="J300" i="1"/>
  <c r="K300" i="1"/>
  <c r="J283" i="1"/>
  <c r="K283" i="1"/>
  <c r="J301" i="1"/>
  <c r="K301" i="1"/>
  <c r="J302" i="1"/>
  <c r="K302" i="1"/>
  <c r="J251" i="1"/>
  <c r="K251" i="1"/>
  <c r="J256" i="1"/>
  <c r="K256" i="1"/>
  <c r="J257" i="1"/>
  <c r="K257" i="1"/>
  <c r="J259" i="1"/>
  <c r="K259" i="1"/>
  <c r="J262" i="1"/>
  <c r="K262" i="1"/>
  <c r="J270" i="1"/>
  <c r="K270" i="1"/>
  <c r="J275" i="1"/>
  <c r="K275" i="1"/>
  <c r="K209" i="1"/>
  <c r="J209" i="1"/>
  <c r="K208" i="1"/>
  <c r="J208" i="1"/>
  <c r="AB195" i="1"/>
  <c r="AB194" i="1"/>
  <c r="AB193" i="1"/>
  <c r="AB192" i="1"/>
  <c r="AB191" i="1"/>
  <c r="AB190" i="1"/>
  <c r="AB189" i="1"/>
  <c r="AB188" i="1"/>
  <c r="AC187" i="1"/>
  <c r="AB187" i="1"/>
  <c r="AC186" i="1"/>
  <c r="AB186" i="1"/>
  <c r="AC185" i="1"/>
  <c r="AB185" i="1"/>
  <c r="AC184" i="1"/>
  <c r="AB184" i="1"/>
  <c r="AC183" i="1"/>
  <c r="AB183" i="1"/>
  <c r="AC182" i="1"/>
  <c r="AB182" i="1"/>
  <c r="AC181" i="1"/>
  <c r="AB181" i="1"/>
  <c r="AC180" i="1"/>
  <c r="AB180" i="1"/>
  <c r="AC179" i="1"/>
  <c r="AB179" i="1"/>
  <c r="AC178" i="1"/>
  <c r="AB178" i="1"/>
  <c r="AC177" i="1"/>
  <c r="AB177" i="1"/>
  <c r="AC176" i="1"/>
  <c r="AB176" i="1"/>
  <c r="AC175" i="1"/>
  <c r="AB175" i="1"/>
  <c r="AC174" i="1"/>
  <c r="AB174" i="1"/>
  <c r="AC173" i="1"/>
  <c r="AB173" i="1"/>
  <c r="AC172" i="1"/>
  <c r="AB172" i="1"/>
  <c r="AC171" i="1"/>
  <c r="AB171" i="1"/>
  <c r="AC170" i="1"/>
  <c r="AB170" i="1"/>
  <c r="AC169" i="1"/>
  <c r="AB169" i="1"/>
  <c r="AC168" i="1"/>
  <c r="AB168" i="1"/>
  <c r="AC167" i="1"/>
  <c r="AB167" i="1"/>
  <c r="AC166" i="1"/>
  <c r="AB166" i="1"/>
  <c r="AC165" i="1"/>
  <c r="AB165" i="1"/>
  <c r="AC164" i="1"/>
  <c r="AB164" i="1"/>
  <c r="AC163" i="1"/>
  <c r="AB163" i="1"/>
  <c r="AC162" i="1"/>
  <c r="AB162" i="1"/>
  <c r="AC161" i="1"/>
  <c r="AB161" i="1"/>
  <c r="AC160" i="1"/>
  <c r="AB160" i="1"/>
  <c r="AC159" i="1"/>
  <c r="AB159" i="1"/>
  <c r="AB158" i="1"/>
  <c r="AC157" i="1"/>
  <c r="AB157" i="1"/>
  <c r="AC156" i="1"/>
  <c r="AB156" i="1"/>
  <c r="AC155" i="1"/>
  <c r="AB155" i="1"/>
  <c r="AB154" i="1"/>
  <c r="E154" i="1"/>
  <c r="AC154" i="1" s="1"/>
  <c r="AC153" i="1"/>
  <c r="AB153" i="1"/>
  <c r="AC152" i="1"/>
  <c r="AB152" i="1"/>
  <c r="AC151" i="1"/>
  <c r="AB151" i="1"/>
  <c r="AC150" i="1"/>
  <c r="AB150" i="1"/>
  <c r="AC149" i="1"/>
  <c r="AB149" i="1"/>
  <c r="AC148" i="1"/>
  <c r="AB148" i="1"/>
  <c r="AC147" i="1"/>
  <c r="AB147" i="1"/>
  <c r="AC146" i="1"/>
  <c r="AB146" i="1"/>
  <c r="AC145" i="1"/>
  <c r="AB145" i="1"/>
  <c r="AC144" i="1"/>
  <c r="AB144" i="1"/>
  <c r="AC143" i="1"/>
  <c r="AB143" i="1"/>
  <c r="AC142" i="1"/>
  <c r="AB142" i="1"/>
  <c r="AC141" i="1"/>
  <c r="AB141" i="1"/>
  <c r="AC140" i="1"/>
  <c r="AB140" i="1"/>
  <c r="AC139" i="1"/>
  <c r="AB139" i="1"/>
  <c r="AC138" i="1"/>
  <c r="AB138" i="1"/>
  <c r="AC137" i="1"/>
  <c r="AB137" i="1"/>
  <c r="AC136" i="1"/>
  <c r="AB136" i="1"/>
  <c r="AC135" i="1"/>
  <c r="AB135" i="1"/>
  <c r="AB121" i="1" l="1"/>
  <c r="AC130" i="1"/>
  <c r="AB130" i="1"/>
  <c r="AC129" i="1"/>
  <c r="AB129" i="1"/>
  <c r="AC128" i="1"/>
  <c r="AB128" i="1"/>
  <c r="AC127" i="1"/>
  <c r="AB127" i="1"/>
  <c r="AC126" i="1"/>
  <c r="AB126" i="1"/>
  <c r="AC125" i="1"/>
  <c r="AB125" i="1"/>
  <c r="AC124" i="1"/>
  <c r="AB124" i="1"/>
  <c r="AC123" i="1"/>
  <c r="AB123" i="1"/>
  <c r="AC122" i="1"/>
  <c r="AB122" i="1"/>
  <c r="AC121" i="1"/>
  <c r="AC120" i="1"/>
  <c r="AB120" i="1"/>
  <c r="AC119" i="1"/>
  <c r="AB119" i="1"/>
  <c r="AC118" i="1"/>
  <c r="AB118" i="1"/>
  <c r="AC117" i="1"/>
  <c r="AB117" i="1"/>
  <c r="AC116" i="1"/>
  <c r="AB116" i="1"/>
  <c r="AC115" i="1"/>
  <c r="AB115" i="1"/>
  <c r="AC114" i="1"/>
  <c r="AB114" i="1"/>
  <c r="AC113" i="1"/>
  <c r="AB113" i="1"/>
  <c r="AC112" i="1"/>
  <c r="AB112" i="1"/>
  <c r="AC111" i="1"/>
  <c r="AB111" i="1"/>
  <c r="AC110" i="1"/>
  <c r="AB110" i="1"/>
  <c r="AC109" i="1"/>
  <c r="AB109" i="1"/>
  <c r="AC108" i="1"/>
  <c r="AB108" i="1"/>
  <c r="AC107" i="1"/>
  <c r="AB107" i="1"/>
  <c r="AC106" i="1"/>
  <c r="AB106" i="1"/>
  <c r="AC105" i="1"/>
  <c r="AB105" i="1"/>
  <c r="AC104" i="1"/>
  <c r="AB104" i="1"/>
  <c r="AC103" i="1"/>
  <c r="AB103" i="1"/>
  <c r="AC102" i="1"/>
  <c r="AB102" i="1"/>
  <c r="AC101" i="1"/>
  <c r="AB101" i="1"/>
  <c r="AC100" i="1"/>
  <c r="AB100" i="1"/>
  <c r="AC99" i="1"/>
  <c r="AB99" i="1"/>
  <c r="AC98" i="1"/>
  <c r="AB98" i="1"/>
  <c r="AC97" i="1"/>
  <c r="AB97" i="1"/>
  <c r="AC96" i="1"/>
  <c r="AB96" i="1"/>
  <c r="AC95" i="1"/>
  <c r="AB95" i="1"/>
  <c r="AC94" i="1"/>
  <c r="AB94" i="1"/>
  <c r="AC93" i="1"/>
  <c r="AB93" i="1"/>
  <c r="AC92" i="1"/>
  <c r="AB92" i="1"/>
  <c r="AC91" i="1"/>
  <c r="AB91" i="1"/>
  <c r="AC90" i="1"/>
  <c r="AB90" i="1"/>
  <c r="AC89" i="1"/>
  <c r="AB89" i="1"/>
  <c r="AC88" i="1"/>
  <c r="AB88" i="1"/>
  <c r="AC87" i="1"/>
  <c r="AB87" i="1"/>
  <c r="AC86" i="1"/>
  <c r="AB86" i="1"/>
  <c r="AC85" i="1"/>
  <c r="AB85" i="1"/>
  <c r="AC84" i="1"/>
  <c r="AB84" i="1"/>
  <c r="AC83" i="1"/>
  <c r="AB83" i="1"/>
  <c r="AC82" i="1"/>
  <c r="AB82" i="1"/>
  <c r="AC81" i="1"/>
  <c r="AB81" i="1"/>
  <c r="AC80" i="1"/>
  <c r="AB80" i="1"/>
  <c r="AC79" i="1"/>
  <c r="AB79" i="1"/>
  <c r="AC78" i="1"/>
  <c r="AB78" i="1"/>
  <c r="AC77" i="1"/>
  <c r="AB77" i="1"/>
  <c r="AC76" i="1"/>
  <c r="AB76" i="1"/>
  <c r="AC75" i="1"/>
  <c r="AB75" i="1"/>
  <c r="AC30" i="1"/>
  <c r="AB30" i="1"/>
  <c r="AC29" i="1"/>
  <c r="AB29" i="1"/>
  <c r="AC28" i="1"/>
  <c r="AB28" i="1"/>
  <c r="AC27" i="1"/>
  <c r="AB27" i="1"/>
  <c r="AC26" i="1"/>
  <c r="AB26" i="1"/>
  <c r="AC25" i="1"/>
  <c r="AB25" i="1"/>
  <c r="AC24" i="1"/>
  <c r="AB24" i="1"/>
  <c r="AC23" i="1"/>
  <c r="AB23" i="1"/>
  <c r="AB7" i="1"/>
  <c r="AC22" i="1"/>
  <c r="AB22" i="1"/>
  <c r="AC21" i="1"/>
  <c r="AB21" i="1"/>
  <c r="AC20" i="1"/>
  <c r="AB20" i="1"/>
  <c r="AC19" i="1"/>
  <c r="AB19" i="1"/>
  <c r="AC18" i="1"/>
  <c r="AB18" i="1"/>
  <c r="AC17" i="1"/>
  <c r="AB17" i="1"/>
  <c r="AC16" i="1"/>
  <c r="AB16" i="1"/>
  <c r="AC15" i="1"/>
  <c r="AB15" i="1"/>
  <c r="AB14" i="1"/>
  <c r="AC14" i="1"/>
  <c r="AC13" i="1"/>
  <c r="AB13" i="1"/>
  <c r="AB12" i="1"/>
  <c r="AC12" i="1"/>
  <c r="AC11" i="1"/>
  <c r="AB11" i="1"/>
  <c r="AB10" i="1"/>
  <c r="AC10" i="1"/>
  <c r="AC9" i="1"/>
  <c r="AB9" i="1"/>
  <c r="AC8" i="1"/>
  <c r="AB8" i="1"/>
  <c r="AC7" i="1"/>
</calcChain>
</file>

<file path=xl/sharedStrings.xml><?xml version="1.0" encoding="utf-8"?>
<sst xmlns="http://schemas.openxmlformats.org/spreadsheetml/2006/main" count="1193" uniqueCount="187">
  <si>
    <t>Red. br.</t>
  </si>
  <si>
    <t>IME I PREZIME</t>
  </si>
  <si>
    <t>EKIPA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</si>
  <si>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</si>
  <si>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</si>
  <si>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</si>
  <si>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</si>
  <si>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</si>
  <si>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</si>
  <si>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</si>
  <si>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</si>
  <si>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IX. kolo</t>
  </si>
  <si>
    <t>X. kolo</t>
  </si>
  <si>
    <t>XI. kolo</t>
  </si>
  <si>
    <t>XII. kolo</t>
  </si>
  <si>
    <t>UKUPNO</t>
  </si>
  <si>
    <t>Garešnica       24.04.2021</t>
  </si>
  <si>
    <t>Garešnica       25.04.2021</t>
  </si>
  <si>
    <t>Vinkovci         29.05.2021</t>
  </si>
  <si>
    <t>Vinkovci         30.05.2021</t>
  </si>
  <si>
    <t>Vinkovci         12.06.2021</t>
  </si>
  <si>
    <t>Vinkovci         13.06.2021</t>
  </si>
  <si>
    <t>Sv. Marija      24.07.2021</t>
  </si>
  <si>
    <t>Sv. Marija      25.07.2021</t>
  </si>
  <si>
    <t>Sv. Marija      28.08.2021</t>
  </si>
  <si>
    <t>Sv. Marija      29.08.2021</t>
  </si>
  <si>
    <t>Banova Jaruga       25.09.2021</t>
  </si>
  <si>
    <t>Banova Jaruga       26.09.2021</t>
  </si>
  <si>
    <t>bod</t>
  </si>
  <si>
    <t>grama</t>
  </si>
  <si>
    <t>težina</t>
  </si>
  <si>
    <t>PLASMAN</t>
  </si>
  <si>
    <t>Željko Raženj</t>
  </si>
  <si>
    <t>TSH Sensas MatchFishing Čakovec</t>
  </si>
  <si>
    <t>Domagoj Ceković</t>
  </si>
  <si>
    <t>Bjelka GME Garbolino Sunja</t>
  </si>
  <si>
    <t>Alan Perko</t>
  </si>
  <si>
    <t>Mario Pejaković</t>
  </si>
  <si>
    <t>Mihael Pongrac</t>
  </si>
  <si>
    <t>Klen Colmic Sveta Marija</t>
  </si>
  <si>
    <t>Ante Klanac</t>
  </si>
  <si>
    <t>Sava Županja</t>
  </si>
  <si>
    <t>Ivica Bonino Hasan</t>
  </si>
  <si>
    <t>Varaždin Interland VDE Varaždin</t>
  </si>
  <si>
    <t>Renato Hynek</t>
  </si>
  <si>
    <t>Ilova Garešnica</t>
  </si>
  <si>
    <t>Dragutin Peter</t>
  </si>
  <si>
    <t>Matija Kraševac</t>
  </si>
  <si>
    <t>Zagreb Topfishing Garbolino Zagreb</t>
  </si>
  <si>
    <t>Ivica Jakupak</t>
  </si>
  <si>
    <t>Som Kotoriba</t>
  </si>
  <si>
    <t>Mario Lončar</t>
  </si>
  <si>
    <t>Štuka Colmic Torčec</t>
  </si>
  <si>
    <t>Josip Kutlić</t>
  </si>
  <si>
    <t>Filip Halić</t>
  </si>
  <si>
    <t>Linjak MatchFishing Palovec</t>
  </si>
  <si>
    <t>Željko Baltić</t>
  </si>
  <si>
    <t>Želimir Pavlic</t>
  </si>
  <si>
    <t/>
  </si>
  <si>
    <t>Martin Vrčković</t>
  </si>
  <si>
    <t>Rak Rakitje</t>
  </si>
  <si>
    <t>Muris Đug</t>
  </si>
  <si>
    <t>Amur Interland Darda</t>
  </si>
  <si>
    <t>Dejan Vondrak</t>
  </si>
  <si>
    <t>Novica Hostić</t>
  </si>
  <si>
    <t>Dino Hrenar</t>
  </si>
  <si>
    <t>Krunoslav Lešić</t>
  </si>
  <si>
    <t>Goran Štargl</t>
  </si>
  <si>
    <t>Igor Mihalac</t>
  </si>
  <si>
    <t>Oliver Pogorelec</t>
  </si>
  <si>
    <t>Darko Kolarić</t>
  </si>
  <si>
    <t>Siniša Vereš</t>
  </si>
  <si>
    <t>Matija Lisjak</t>
  </si>
  <si>
    <t>Željko Vrankić</t>
  </si>
  <si>
    <t>Alan Petrušanec</t>
  </si>
  <si>
    <t>Dražen Bengez</t>
  </si>
  <si>
    <t>Miro Mesarić</t>
  </si>
  <si>
    <t>Danijel Picer</t>
  </si>
  <si>
    <t>Kristijan Kosmačin</t>
  </si>
  <si>
    <t>Sandi Matijašević</t>
  </si>
  <si>
    <t>Ljubomir Žuljić</t>
  </si>
  <si>
    <t>Dražen Štajduhar</t>
  </si>
  <si>
    <t>Zoran Lipić</t>
  </si>
  <si>
    <t>Goran Matijašić</t>
  </si>
  <si>
    <t>Vanja Radmanić</t>
  </si>
  <si>
    <t>Dejan Sofić</t>
  </si>
  <si>
    <t>Darko Orehovec</t>
  </si>
  <si>
    <t>Željko Guliš</t>
  </si>
  <si>
    <t>Matija Lončar</t>
  </si>
  <si>
    <t>Kristijan Dubravac</t>
  </si>
  <si>
    <t>Matej Imprić</t>
  </si>
  <si>
    <t>Kruno Milić</t>
  </si>
  <si>
    <t>Mitja Kmetec</t>
  </si>
  <si>
    <t>Ivica Horvat</t>
  </si>
  <si>
    <t>Darko Kobijak</t>
  </si>
  <si>
    <t>Darko Sedlar</t>
  </si>
  <si>
    <t>Ivan Kovač</t>
  </si>
  <si>
    <t>Vito Frinčić</t>
  </si>
  <si>
    <t>Tomislav Studen</t>
  </si>
  <si>
    <t>Zijad Pezerović</t>
  </si>
  <si>
    <t>Daniel Perković</t>
  </si>
  <si>
    <t>Dubravko Špoljarić</t>
  </si>
  <si>
    <t>Mladen Dogan</t>
  </si>
  <si>
    <t>Martin Tisaj</t>
  </si>
  <si>
    <t>Atila Nađ</t>
  </si>
  <si>
    <t>Drago Filipašić</t>
  </si>
  <si>
    <t>Trbušanci 23.04.2022.</t>
  </si>
  <si>
    <t>Trbušanci 24.04.2022.</t>
  </si>
  <si>
    <t>Garešnica       28.05.2022.</t>
  </si>
  <si>
    <t>Garešnica       29.05.2022.</t>
  </si>
  <si>
    <t>Žabnik 25.06.2022.</t>
  </si>
  <si>
    <t>Žabnik 26.06.2022.</t>
  </si>
  <si>
    <t>Bilje     09.07.2022.</t>
  </si>
  <si>
    <t>Bilje     10.07.2022.</t>
  </si>
  <si>
    <t>Sv. Marija      27.08.2022.</t>
  </si>
  <si>
    <t>Sv. Marija      28.08.2022.</t>
  </si>
  <si>
    <t>Banova Jaruga       24.09.2022.</t>
  </si>
  <si>
    <t>Banova Jaruga       25.09.2022.</t>
  </si>
  <si>
    <t>TSH Sensas Matchfishing Čakovec</t>
  </si>
  <si>
    <t>Sava  Županja</t>
  </si>
  <si>
    <t>Dinko Herkov</t>
  </si>
  <si>
    <t>Klen Majur</t>
  </si>
  <si>
    <t>Mensur Rošić</t>
  </si>
  <si>
    <t>Mura Mursko Središće</t>
  </si>
  <si>
    <t>Marijan Mutak</t>
  </si>
  <si>
    <t>Zvjezdan Mađarić</t>
  </si>
  <si>
    <t>Som  Kotoriba</t>
  </si>
  <si>
    <t>Dalibor Agbaba</t>
  </si>
  <si>
    <t>Šaran Petar Šport Zaprešić</t>
  </si>
  <si>
    <t>Aleksandar Glamoč</t>
  </si>
  <si>
    <t>Dalibor Novoselac</t>
  </si>
  <si>
    <t>Marijan Vujčić</t>
  </si>
  <si>
    <t>Krunoslav Vojković</t>
  </si>
  <si>
    <t>Nenad Jurinić</t>
  </si>
  <si>
    <t>Luka Puklin</t>
  </si>
  <si>
    <t>Željko Kljaić</t>
  </si>
  <si>
    <t>Zoran Picer</t>
  </si>
  <si>
    <t>Mišo Minanov</t>
  </si>
  <si>
    <t>Miljenko Perko</t>
  </si>
  <si>
    <t>Ivica Petreković</t>
  </si>
  <si>
    <t>Tomislav Klarić</t>
  </si>
  <si>
    <t>Antun Malbašić</t>
  </si>
  <si>
    <t>Plasman 2021. god</t>
  </si>
  <si>
    <t xml:space="preserve">    rezultata</t>
  </si>
  <si>
    <t>Plasman 2022. god</t>
  </si>
  <si>
    <t>Plasman za</t>
  </si>
  <si>
    <t>reprezentaciju</t>
  </si>
  <si>
    <t>REZULTATI ZA REPREZENTACIJU HŠRS - LOV RIBE UDICOM NA PLOVAK SENIORI (2021. i 2022. godina) - za plasman 2023.</t>
  </si>
  <si>
    <t>(-) dva najlošija</t>
  </si>
  <si>
    <t>Vinkovci       15.04.2023</t>
  </si>
  <si>
    <t>Vinkovci       16.04.2023</t>
  </si>
  <si>
    <t>Bilje              06.05.2023</t>
  </si>
  <si>
    <t>Bilje              07.05.2023</t>
  </si>
  <si>
    <t>Rakitje       10.06.2023</t>
  </si>
  <si>
    <t>Rakitje       11.06.2023</t>
  </si>
  <si>
    <t>Jegeniš       08.07.2023</t>
  </si>
  <si>
    <t>Jegeniš       09.07.2023</t>
  </si>
  <si>
    <t>Varaždin      23.09.2023</t>
  </si>
  <si>
    <t>Varaždin      24.09.2023</t>
  </si>
  <si>
    <t>Banova Jaruga   14.10.2023 ODGODA</t>
  </si>
  <si>
    <t>Banova Jaruga   15.10.2023 ODGODA</t>
  </si>
  <si>
    <t>Rak Topfishing Garbolino Rakitje</t>
  </si>
  <si>
    <t>Tomislav Šorman</t>
  </si>
  <si>
    <t>Udica Donji Miholjac</t>
  </si>
  <si>
    <t>Miroslav Molnar</t>
  </si>
  <si>
    <t>Igor Kovačević</t>
  </si>
  <si>
    <t>Mario Sabolić</t>
  </si>
  <si>
    <t>Bistra Repaš</t>
  </si>
  <si>
    <t>Darijan Patačko</t>
  </si>
  <si>
    <t>Petar Pregiban</t>
  </si>
  <si>
    <t>Tihomir Ronta</t>
  </si>
  <si>
    <t>Antun Butorac</t>
  </si>
  <si>
    <t>Aleksandar Jug</t>
  </si>
  <si>
    <t>Robert Kovač</t>
  </si>
  <si>
    <t>Rajmond Pokrivač</t>
  </si>
  <si>
    <t>Mihael Guliš</t>
  </si>
  <si>
    <t>Josip Pregiban</t>
  </si>
  <si>
    <t>Mauricio Papanti</t>
  </si>
  <si>
    <t>Domagoj Ronta</t>
  </si>
  <si>
    <t>REZULTATI ZA REPREZENTACIJU HŠRS - LOV RIBE UDICOM NA PLOVAK SENIORI (2021., 2022. i 2023. godina) - za plasman 2024.</t>
  </si>
  <si>
    <t>2024. godina</t>
  </si>
  <si>
    <t>Plasman 2023. god</t>
  </si>
  <si>
    <t>Linjak MatchFishing Palovec/ TSH Čakovec</t>
  </si>
  <si>
    <t>Ilova Garešnica/Klen Majur</t>
  </si>
  <si>
    <t>Zagreb Topfishing Garbolino Zagreb/Rak Rakitje</t>
  </si>
  <si>
    <t>Zagreb Topfishing Garbolino Zagreb/Bistra Repaš</t>
  </si>
  <si>
    <t>TSH Sensas MatchFishing Čakovec/Mura M. Središće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</si>
</sst>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medium">
        <color indexed="64"/>
      </right>
      <top/>
      <bottom/>
      <diagonal/>
    </border>
    <border>
      <left style="double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8">
    <xf numFmtId="0" fontId="0" fillId="0" borderId="0" xfId="0"/>
    <xf numFmtId="0" fontId="1" fillId="2" borderId="14" xfId="1" applyFill="1" applyBorder="1" applyAlignment="1">
      <alignment horizontal="center" vertical="center"/>
    </xf>
    <xf numFmtId="3" fontId="1" fillId="2" borderId="15" xfId="1" applyNumberFormat="1" applyFill="1" applyBorder="1" applyAlignment="1">
      <alignment horizontal="center" vertical="center"/>
    </xf>
    <xf numFmtId="3" fontId="1" fillId="2" borderId="16" xfId="1" applyNumberFormat="1" applyFill="1" applyBorder="1" applyAlignment="1">
      <alignment horizontal="center" vertical="center"/>
    </xf>
    <xf numFmtId="0" fontId="1" fillId="2" borderId="17" xfId="1" applyFill="1" applyBorder="1" applyAlignment="1">
      <alignment horizontal="center" vertical="center"/>
    </xf>
    <xf numFmtId="3" fontId="1" fillId="2" borderId="18" xfId="1" applyNumberForma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  <protection hidden="1"/>
    </xf>
    <xf numFmtId="0" fontId="3" fillId="3" borderId="19" xfId="1" applyFont="1" applyFill="1" applyBorder="1" applyAlignment="1" applyProtection="1">
      <alignment horizontal="left" vertical="center" shrinkToFit="1"/>
      <protection hidden="1"/>
    </xf>
    <xf numFmtId="0" fontId="7" fillId="0" borderId="27" xfId="1" applyFont="1" applyBorder="1" applyAlignment="1" applyProtection="1">
      <alignment horizontal="center" vertical="center"/>
      <protection hidden="1"/>
    </xf>
    <xf numFmtId="0" fontId="7" fillId="0" borderId="30" xfId="1" applyFont="1" applyBorder="1" applyAlignment="1" applyProtection="1">
      <alignment horizontal="center" vertical="center"/>
      <protection hidden="1"/>
    </xf>
    <xf numFmtId="0" fontId="7" fillId="5" borderId="27" xfId="1" applyFont="1" applyFill="1" applyBorder="1" applyAlignment="1" applyProtection="1">
      <alignment horizontal="center" vertical="center"/>
      <protection hidden="1"/>
    </xf>
    <xf numFmtId="0" fontId="7" fillId="0" borderId="34" xfId="1" applyFont="1" applyBorder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center" vertical="center" shrinkToFit="1"/>
      <protection hidden="1"/>
    </xf>
    <xf numFmtId="3" fontId="10" fillId="0" borderId="0" xfId="1" applyNumberFormat="1" applyFont="1" applyAlignment="1" applyProtection="1">
      <alignment horizontal="right" vertical="center" shrinkToFit="1"/>
      <protection hidden="1"/>
    </xf>
    <xf numFmtId="0" fontId="3" fillId="0" borderId="0" xfId="1" applyFont="1" applyAlignment="1" applyProtection="1">
      <alignment horizontal="center" vertical="center" shrinkToFit="1"/>
      <protection hidden="1"/>
    </xf>
    <xf numFmtId="3" fontId="7" fillId="0" borderId="0" xfId="1" applyNumberFormat="1" applyFont="1" applyAlignment="1" applyProtection="1">
      <alignment horizontal="right" vertical="center" shrinkToFit="1"/>
      <protection hidden="1"/>
    </xf>
    <xf numFmtId="3" fontId="7" fillId="5" borderId="0" xfId="1" applyNumberFormat="1" applyFont="1" applyFill="1" applyAlignment="1" applyProtection="1">
      <alignment horizontal="right" vertical="center" shrinkToFit="1"/>
      <protection hidden="1"/>
    </xf>
    <xf numFmtId="0" fontId="7" fillId="5" borderId="0" xfId="1" applyFont="1" applyFill="1" applyAlignment="1" applyProtection="1">
      <alignment horizontal="center" vertical="center" shrinkToFit="1"/>
      <protection hidden="1"/>
    </xf>
    <xf numFmtId="0" fontId="8" fillId="5" borderId="0" xfId="1" applyFont="1" applyFill="1" applyAlignment="1" applyProtection="1">
      <alignment horizontal="center" vertical="center" shrinkToFit="1"/>
      <protection hidden="1"/>
    </xf>
    <xf numFmtId="0" fontId="7" fillId="5" borderId="0" xfId="1" applyFont="1" applyFill="1" applyAlignment="1" applyProtection="1">
      <alignment horizontal="center" vertical="center"/>
      <protection hidden="1"/>
    </xf>
    <xf numFmtId="0" fontId="3" fillId="5" borderId="0" xfId="1" applyFont="1" applyFill="1" applyAlignment="1" applyProtection="1">
      <alignment horizontal="left" vertical="center" shrinkToFit="1"/>
      <protection hidden="1"/>
    </xf>
    <xf numFmtId="0" fontId="7" fillId="5" borderId="0" xfId="1" applyFont="1" applyFill="1" applyAlignment="1" applyProtection="1">
      <alignment horizontal="left" vertical="center" shrinkToFit="1"/>
      <protection hidden="1"/>
    </xf>
    <xf numFmtId="0" fontId="11" fillId="0" borderId="0" xfId="0" applyFont="1"/>
    <xf numFmtId="0" fontId="7" fillId="0" borderId="7" xfId="1" applyFont="1" applyBorder="1" applyAlignment="1" applyProtection="1">
      <alignment horizontal="center" vertical="center"/>
      <protection hidden="1"/>
    </xf>
    <xf numFmtId="0" fontId="0" fillId="0" borderId="44" xfId="0" applyBorder="1"/>
    <xf numFmtId="0" fontId="0" fillId="0" borderId="46" xfId="0" applyBorder="1"/>
    <xf numFmtId="0" fontId="0" fillId="0" borderId="48" xfId="0" applyBorder="1"/>
    <xf numFmtId="0" fontId="13" fillId="0" borderId="50" xfId="0" applyFont="1" applyBorder="1"/>
    <xf numFmtId="0" fontId="13" fillId="0" borderId="51" xfId="0" applyFont="1" applyBorder="1"/>
    <xf numFmtId="0" fontId="7" fillId="0" borderId="52" xfId="1" applyFont="1" applyBorder="1" applyAlignment="1" applyProtection="1">
      <alignment horizontal="left" vertical="center" shrinkToFit="1"/>
      <protection hidden="1"/>
    </xf>
    <xf numFmtId="0" fontId="7" fillId="5" borderId="52" xfId="1" applyFont="1" applyFill="1" applyBorder="1" applyAlignment="1" applyProtection="1">
      <alignment horizontal="left" vertical="center" shrinkToFit="1"/>
      <protection hidden="1"/>
    </xf>
    <xf numFmtId="0" fontId="7" fillId="0" borderId="53" xfId="1" applyFont="1" applyBorder="1" applyAlignment="1" applyProtection="1">
      <alignment horizontal="left" vertical="center" shrinkToFit="1"/>
      <protection hidden="1"/>
    </xf>
    <xf numFmtId="0" fontId="12" fillId="0" borderId="49" xfId="0" applyFont="1" applyBorder="1"/>
    <xf numFmtId="3" fontId="14" fillId="0" borderId="54" xfId="0" applyNumberFormat="1" applyFont="1" applyBorder="1"/>
    <xf numFmtId="3" fontId="14" fillId="0" borderId="15" xfId="0" applyNumberFormat="1" applyFont="1" applyBorder="1"/>
    <xf numFmtId="0" fontId="0" fillId="0" borderId="57" xfId="0" applyBorder="1"/>
    <xf numFmtId="0" fontId="14" fillId="0" borderId="55" xfId="0" applyFont="1" applyBorder="1"/>
    <xf numFmtId="3" fontId="14" fillId="0" borderId="59" xfId="0" applyNumberFormat="1" applyFont="1" applyBorder="1"/>
    <xf numFmtId="0" fontId="14" fillId="0" borderId="57" xfId="0" applyFont="1" applyBorder="1"/>
    <xf numFmtId="0" fontId="14" fillId="0" borderId="60" xfId="0" applyFont="1" applyBorder="1"/>
    <xf numFmtId="0" fontId="0" fillId="0" borderId="60" xfId="0" applyBorder="1"/>
    <xf numFmtId="0" fontId="15" fillId="0" borderId="57" xfId="0" applyFont="1" applyBorder="1"/>
    <xf numFmtId="3" fontId="15" fillId="0" borderId="54" xfId="0" applyNumberFormat="1" applyFont="1" applyBorder="1"/>
    <xf numFmtId="3" fontId="0" fillId="0" borderId="54" xfId="0" applyNumberFormat="1" applyBorder="1"/>
    <xf numFmtId="0" fontId="0" fillId="0" borderId="58" xfId="0" applyBorder="1"/>
    <xf numFmtId="0" fontId="6" fillId="3" borderId="19" xfId="1" applyFont="1" applyFill="1" applyBorder="1" applyAlignment="1" applyProtection="1">
      <alignment horizontal="left" vertical="center" shrinkToFit="1"/>
      <protection hidden="1"/>
    </xf>
    <xf numFmtId="0" fontId="1" fillId="0" borderId="20" xfId="1" applyBorder="1" applyAlignment="1" applyProtection="1">
      <alignment horizontal="left" vertical="center" shrinkToFit="1"/>
      <protection hidden="1"/>
    </xf>
    <xf numFmtId="0" fontId="6" fillId="0" borderId="21" xfId="1" applyFont="1" applyBorder="1" applyAlignment="1" applyProtection="1">
      <alignment horizontal="center" vertical="center" shrinkToFit="1"/>
      <protection hidden="1"/>
    </xf>
    <xf numFmtId="3" fontId="1" fillId="0" borderId="22" xfId="1" applyNumberFormat="1" applyBorder="1" applyAlignment="1" applyProtection="1">
      <alignment horizontal="right" vertical="center" shrinkToFit="1"/>
      <protection hidden="1"/>
    </xf>
    <xf numFmtId="0" fontId="16" fillId="0" borderId="21" xfId="1" applyFont="1" applyBorder="1" applyAlignment="1" applyProtection="1">
      <alignment horizontal="center" vertical="center" shrinkToFit="1"/>
      <protection hidden="1"/>
    </xf>
    <xf numFmtId="3" fontId="17" fillId="0" borderId="22" xfId="1" applyNumberFormat="1" applyFont="1" applyBorder="1" applyAlignment="1" applyProtection="1">
      <alignment horizontal="right" vertical="center" shrinkToFit="1"/>
      <protection hidden="1"/>
    </xf>
    <xf numFmtId="3" fontId="1" fillId="0" borderId="23" xfId="1" applyNumberFormat="1" applyBorder="1" applyAlignment="1" applyProtection="1">
      <alignment horizontal="right" vertical="center" shrinkToFit="1"/>
      <protection hidden="1"/>
    </xf>
    <xf numFmtId="0" fontId="6" fillId="0" borderId="24" xfId="1" applyFont="1" applyBorder="1" applyAlignment="1" applyProtection="1">
      <alignment horizontal="center" vertical="center" shrinkToFit="1"/>
      <protection hidden="1"/>
    </xf>
    <xf numFmtId="0" fontId="16" fillId="0" borderId="24" xfId="1" applyFont="1" applyBorder="1" applyAlignment="1" applyProtection="1">
      <alignment horizontal="center" vertical="center" shrinkToFit="1"/>
      <protection hidden="1"/>
    </xf>
    <xf numFmtId="0" fontId="1" fillId="4" borderId="21" xfId="1" applyFill="1" applyBorder="1" applyAlignment="1" applyProtection="1">
      <alignment horizontal="center" vertical="center" shrinkToFit="1"/>
      <protection hidden="1"/>
    </xf>
    <xf numFmtId="3" fontId="1" fillId="4" borderId="25" xfId="1" applyNumberFormat="1" applyFill="1" applyBorder="1" applyAlignment="1" applyProtection="1">
      <alignment horizontal="right" vertical="center" shrinkToFit="1"/>
      <protection hidden="1"/>
    </xf>
    <xf numFmtId="0" fontId="6" fillId="0" borderId="26" xfId="1" applyFont="1" applyBorder="1" applyAlignment="1" applyProtection="1">
      <alignment horizontal="center" vertical="center" shrinkToFit="1"/>
      <protection hidden="1"/>
    </xf>
    <xf numFmtId="3" fontId="17" fillId="0" borderId="26" xfId="1" applyNumberFormat="1" applyFont="1" applyBorder="1" applyAlignment="1" applyProtection="1">
      <alignment horizontal="right" vertical="center" shrinkToFit="1"/>
      <protection hidden="1"/>
    </xf>
    <xf numFmtId="3" fontId="1" fillId="0" borderId="26" xfId="1" applyNumberFormat="1" applyBorder="1" applyAlignment="1" applyProtection="1">
      <alignment horizontal="right" vertical="center" shrinkToFit="1"/>
      <protection hidden="1"/>
    </xf>
    <xf numFmtId="0" fontId="6" fillId="0" borderId="28" xfId="1" applyFont="1" applyBorder="1" applyAlignment="1" applyProtection="1">
      <alignment horizontal="center" vertical="center" shrinkToFit="1"/>
      <protection hidden="1"/>
    </xf>
    <xf numFmtId="0" fontId="16" fillId="0" borderId="28" xfId="1" applyFont="1" applyBorder="1" applyAlignment="1" applyProtection="1">
      <alignment horizontal="center" vertical="center" shrinkToFit="1"/>
      <protection hidden="1"/>
    </xf>
    <xf numFmtId="3" fontId="17" fillId="0" borderId="23" xfId="1" applyNumberFormat="1" applyFont="1" applyBorder="1" applyAlignment="1" applyProtection="1">
      <alignment horizontal="right" vertical="center" shrinkToFit="1"/>
      <protection hidden="1"/>
    </xf>
    <xf numFmtId="3" fontId="1" fillId="0" borderId="29" xfId="1" applyNumberFormat="1" applyBorder="1" applyAlignment="1" applyProtection="1">
      <alignment horizontal="right" vertical="center" shrinkToFit="1"/>
      <protection hidden="1"/>
    </xf>
    <xf numFmtId="0" fontId="6" fillId="6" borderId="19" xfId="1" applyFont="1" applyFill="1" applyBorder="1" applyAlignment="1" applyProtection="1">
      <alignment horizontal="left" vertical="center" shrinkToFit="1"/>
      <protection hidden="1"/>
    </xf>
    <xf numFmtId="0" fontId="1" fillId="5" borderId="20" xfId="1" applyFill="1" applyBorder="1" applyAlignment="1" applyProtection="1">
      <alignment horizontal="left" vertical="center" shrinkToFit="1"/>
      <protection hidden="1"/>
    </xf>
    <xf numFmtId="0" fontId="16" fillId="5" borderId="21" xfId="1" applyFont="1" applyFill="1" applyBorder="1" applyAlignment="1" applyProtection="1">
      <alignment horizontal="center" vertical="center" shrinkToFit="1"/>
      <protection hidden="1"/>
    </xf>
    <xf numFmtId="3" fontId="17" fillId="5" borderId="26" xfId="1" applyNumberFormat="1" applyFont="1" applyFill="1" applyBorder="1" applyAlignment="1" applyProtection="1">
      <alignment horizontal="right" vertical="center" shrinkToFit="1"/>
      <protection hidden="1"/>
    </xf>
    <xf numFmtId="0" fontId="6" fillId="5" borderId="21" xfId="1" applyFont="1" applyFill="1" applyBorder="1" applyAlignment="1" applyProtection="1">
      <alignment horizontal="center" vertical="center" shrinkToFit="1"/>
      <protection hidden="1"/>
    </xf>
    <xf numFmtId="3" fontId="1" fillId="5" borderId="26" xfId="1" applyNumberFormat="1" applyFill="1" applyBorder="1" applyAlignment="1" applyProtection="1">
      <alignment horizontal="right" vertical="center" shrinkToFit="1"/>
      <protection hidden="1"/>
    </xf>
    <xf numFmtId="3" fontId="1" fillId="5" borderId="23" xfId="1" applyNumberFormat="1" applyFill="1" applyBorder="1" applyAlignment="1" applyProtection="1">
      <alignment horizontal="right" vertical="center" shrinkToFit="1"/>
      <protection hidden="1"/>
    </xf>
    <xf numFmtId="0" fontId="6" fillId="5" borderId="28" xfId="1" applyFont="1" applyFill="1" applyBorder="1" applyAlignment="1" applyProtection="1">
      <alignment horizontal="center" vertical="center" shrinkToFit="1"/>
      <protection hidden="1"/>
    </xf>
    <xf numFmtId="0" fontId="16" fillId="5" borderId="28" xfId="1" applyFont="1" applyFill="1" applyBorder="1" applyAlignment="1" applyProtection="1">
      <alignment horizontal="center" vertical="center" shrinkToFit="1"/>
      <protection hidden="1"/>
    </xf>
    <xf numFmtId="0" fontId="6" fillId="5" borderId="26" xfId="1" applyFont="1" applyFill="1" applyBorder="1" applyAlignment="1" applyProtection="1">
      <alignment horizontal="center" vertical="center" shrinkToFit="1"/>
      <protection hidden="1"/>
    </xf>
    <xf numFmtId="0" fontId="6" fillId="3" borderId="27" xfId="1" applyFont="1" applyFill="1" applyBorder="1" applyAlignment="1" applyProtection="1">
      <alignment horizontal="left" vertical="center" shrinkToFit="1"/>
      <protection hidden="1"/>
    </xf>
    <xf numFmtId="0" fontId="1" fillId="0" borderId="27" xfId="1" applyBorder="1" applyAlignment="1" applyProtection="1">
      <alignment horizontal="left" vertical="center" shrinkToFit="1"/>
      <protection hidden="1"/>
    </xf>
    <xf numFmtId="0" fontId="16" fillId="0" borderId="31" xfId="1" applyFont="1" applyBorder="1" applyAlignment="1" applyProtection="1">
      <alignment horizontal="center" vertical="center" shrinkToFit="1"/>
      <protection hidden="1"/>
    </xf>
    <xf numFmtId="3" fontId="17" fillId="0" borderId="29" xfId="1" applyNumberFormat="1" applyFont="1" applyBorder="1" applyAlignment="1" applyProtection="1">
      <alignment horizontal="right" vertical="center" shrinkToFit="1"/>
      <protection hidden="1"/>
    </xf>
    <xf numFmtId="0" fontId="16" fillId="0" borderId="32" xfId="1" applyFont="1" applyBorder="1" applyAlignment="1" applyProtection="1">
      <alignment horizontal="center" vertical="center" shrinkToFit="1"/>
      <protection hidden="1"/>
    </xf>
    <xf numFmtId="0" fontId="6" fillId="0" borderId="32" xfId="1" applyFont="1" applyBorder="1" applyAlignment="1" applyProtection="1">
      <alignment horizontal="center" vertical="center" shrinkToFit="1"/>
      <protection hidden="1"/>
    </xf>
    <xf numFmtId="0" fontId="6" fillId="0" borderId="31" xfId="1" applyFont="1" applyBorder="1" applyAlignment="1" applyProtection="1">
      <alignment horizontal="center" vertical="center" shrinkToFit="1"/>
      <protection hidden="1"/>
    </xf>
    <xf numFmtId="0" fontId="1" fillId="4" borderId="32" xfId="1" applyFill="1" applyBorder="1" applyAlignment="1" applyProtection="1">
      <alignment horizontal="center" vertical="center" shrinkToFit="1"/>
      <protection hidden="1"/>
    </xf>
    <xf numFmtId="3" fontId="1" fillId="4" borderId="33" xfId="1" applyNumberFormat="1" applyFill="1" applyBorder="1" applyAlignment="1" applyProtection="1">
      <alignment horizontal="right" vertical="center" shrinkToFit="1"/>
      <protection hidden="1"/>
    </xf>
    <xf numFmtId="0" fontId="6" fillId="0" borderId="29" xfId="1" applyFont="1" applyBorder="1" applyAlignment="1" applyProtection="1">
      <alignment horizontal="center" vertical="center" shrinkToFit="1"/>
      <protection hidden="1"/>
    </xf>
    <xf numFmtId="0" fontId="6" fillId="3" borderId="38" xfId="1" applyFont="1" applyFill="1" applyBorder="1" applyAlignment="1" applyProtection="1">
      <alignment horizontal="left" vertical="center" shrinkToFit="1"/>
      <protection hidden="1"/>
    </xf>
    <xf numFmtId="0" fontId="1" fillId="0" borderId="34" xfId="1" applyBorder="1" applyAlignment="1" applyProtection="1">
      <alignment horizontal="left" vertical="center" shrinkToFit="1"/>
      <protection hidden="1"/>
    </xf>
    <xf numFmtId="0" fontId="16" fillId="0" borderId="35" xfId="1" applyFont="1" applyBorder="1" applyAlignment="1" applyProtection="1">
      <alignment horizontal="center" vertical="center" shrinkToFit="1"/>
      <protection hidden="1"/>
    </xf>
    <xf numFmtId="3" fontId="17" fillId="0" borderId="36" xfId="1" applyNumberFormat="1" applyFont="1" applyBorder="1" applyAlignment="1" applyProtection="1">
      <alignment horizontal="right" vertical="center" shrinkToFit="1"/>
      <protection hidden="1"/>
    </xf>
    <xf numFmtId="0" fontId="6" fillId="0" borderId="35" xfId="1" applyFont="1" applyBorder="1" applyAlignment="1" applyProtection="1">
      <alignment horizontal="center" vertical="center" shrinkToFit="1"/>
      <protection hidden="1"/>
    </xf>
    <xf numFmtId="3" fontId="1" fillId="0" borderId="36" xfId="1" applyNumberFormat="1" applyBorder="1" applyAlignment="1" applyProtection="1">
      <alignment horizontal="right" vertical="center" shrinkToFit="1"/>
      <protection hidden="1"/>
    </xf>
    <xf numFmtId="0" fontId="1" fillId="4" borderId="35" xfId="1" applyFill="1" applyBorder="1" applyAlignment="1" applyProtection="1">
      <alignment horizontal="center" vertical="center" shrinkToFit="1"/>
      <protection hidden="1"/>
    </xf>
    <xf numFmtId="3" fontId="1" fillId="4" borderId="37" xfId="1" applyNumberFormat="1" applyFill="1" applyBorder="1" applyAlignment="1" applyProtection="1">
      <alignment horizontal="right" vertical="center" shrinkToFit="1"/>
      <protection hidden="1"/>
    </xf>
    <xf numFmtId="0" fontId="6" fillId="0" borderId="36" xfId="1" applyFont="1" applyBorder="1" applyAlignment="1" applyProtection="1">
      <alignment horizontal="center" vertical="center" shrinkToFit="1"/>
      <protection hidden="1"/>
    </xf>
    <xf numFmtId="3" fontId="1" fillId="4" borderId="21" xfId="1" applyNumberFormat="1" applyFill="1" applyBorder="1" applyAlignment="1" applyProtection="1">
      <alignment horizontal="center" vertical="center" shrinkToFit="1"/>
      <protection hidden="1"/>
    </xf>
    <xf numFmtId="3" fontId="1" fillId="0" borderId="62" xfId="1" applyNumberFormat="1" applyBorder="1" applyAlignment="1" applyProtection="1">
      <alignment horizontal="right" vertical="center" shrinkToFit="1"/>
      <protection hidden="1"/>
    </xf>
    <xf numFmtId="0" fontId="6" fillId="0" borderId="63" xfId="1" applyFont="1" applyBorder="1" applyAlignment="1" applyProtection="1">
      <alignment horizontal="center" vertical="center" shrinkToFit="1"/>
      <protection hidden="1"/>
    </xf>
    <xf numFmtId="0" fontId="13" fillId="4" borderId="55" xfId="0" applyFont="1" applyFill="1" applyBorder="1"/>
    <xf numFmtId="3" fontId="14" fillId="4" borderId="56" xfId="0" applyNumberFormat="1" applyFont="1" applyFill="1" applyBorder="1"/>
    <xf numFmtId="0" fontId="13" fillId="4" borderId="57" xfId="0" applyFont="1" applyFill="1" applyBorder="1"/>
    <xf numFmtId="3" fontId="14" fillId="4" borderId="58" xfId="0" applyNumberFormat="1" applyFont="1" applyFill="1" applyBorder="1"/>
    <xf numFmtId="0" fontId="3" fillId="3" borderId="64" xfId="1" applyFont="1" applyFill="1" applyBorder="1" applyAlignment="1" applyProtection="1">
      <alignment horizontal="left" vertical="center" shrinkToFit="1"/>
      <protection hidden="1"/>
    </xf>
    <xf numFmtId="0" fontId="7" fillId="0" borderId="39" xfId="1" applyFont="1" applyBorder="1" applyAlignment="1" applyProtection="1">
      <alignment horizontal="left" vertical="center" shrinkToFit="1"/>
      <protection hidden="1"/>
    </xf>
    <xf numFmtId="3" fontId="0" fillId="0" borderId="15" xfId="0" applyNumberFormat="1" applyBorder="1"/>
    <xf numFmtId="0" fontId="0" fillId="0" borderId="61" xfId="0" applyBorder="1"/>
    <xf numFmtId="0" fontId="13" fillId="0" borderId="0" xfId="0" applyFont="1"/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5" fillId="2" borderId="8" xfId="1" applyFont="1" applyFill="1" applyBorder="1" applyAlignment="1" applyProtection="1">
      <alignment horizontal="center" vertical="center" wrapText="1"/>
      <protection hidden="1"/>
    </xf>
    <xf numFmtId="0" fontId="5" fillId="2" borderId="9" xfId="1" applyFont="1" applyFill="1" applyBorder="1" applyAlignment="1" applyProtection="1">
      <alignment horizontal="center" vertical="center" wrapText="1"/>
      <protection hidden="1"/>
    </xf>
    <xf numFmtId="0" fontId="2" fillId="2" borderId="43" xfId="1" applyFont="1" applyFill="1" applyBorder="1" applyAlignment="1">
      <alignment horizontal="center" vertical="center" wrapText="1"/>
    </xf>
    <xf numFmtId="0" fontId="2" fillId="2" borderId="45" xfId="1" applyFont="1" applyFill="1" applyBorder="1" applyAlignment="1">
      <alignment horizontal="center" vertical="center" wrapText="1"/>
    </xf>
    <xf numFmtId="0" fontId="2" fillId="2" borderId="47" xfId="1" applyFont="1" applyFill="1" applyBorder="1" applyAlignment="1">
      <alignment horizontal="center" vertical="center" wrapText="1"/>
    </xf>
    <xf numFmtId="0" fontId="3" fillId="2" borderId="40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2" fillId="2" borderId="8" xfId="1" applyFont="1" applyFill="1" applyBorder="1" applyAlignment="1" applyProtection="1">
      <alignment horizontal="center" vertical="center" wrapText="1"/>
      <protection hidden="1"/>
    </xf>
    <xf numFmtId="0" fontId="2" fillId="2" borderId="9" xfId="1" applyFont="1" applyFill="1" applyBorder="1" applyAlignment="1" applyProtection="1">
      <alignment horizontal="center" vertical="center" wrapText="1"/>
      <protection hidden="1"/>
    </xf>
    <xf numFmtId="0" fontId="2" fillId="2" borderId="14" xfId="1" applyFont="1" applyFill="1" applyBorder="1" applyAlignment="1">
      <alignment horizontal="center" vertical="center"/>
    </xf>
    <xf numFmtId="3" fontId="2" fillId="2" borderId="15" xfId="1" applyNumberFormat="1" applyFont="1" applyFill="1" applyBorder="1" applyAlignment="1">
      <alignment horizontal="center" vertical="center"/>
    </xf>
    <xf numFmtId="3" fontId="2" fillId="2" borderId="16" xfId="1" applyNumberFormat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0" fillId="2" borderId="16" xfId="1" applyFont="1" applyFill="1" applyBorder="1" applyAlignment="1">
      <alignment horizontal="center" vertical="center"/>
    </xf>
    <xf numFmtId="0" fontId="7" fillId="0" borderId="20" xfId="1" applyFont="1" applyBorder="1" applyAlignment="1" applyProtection="1">
      <alignment horizontal="left" vertical="center" shrinkToFit="1"/>
      <protection hidden="1"/>
    </xf>
    <xf numFmtId="0" fontId="3" fillId="0" borderId="21" xfId="1" applyFont="1" applyBorder="1" applyAlignment="1" applyProtection="1">
      <alignment horizontal="center" vertical="center" shrinkToFit="1"/>
      <protection hidden="1"/>
    </xf>
    <xf numFmtId="3" fontId="7" fillId="0" borderId="22" xfId="1" applyNumberFormat="1" applyFont="1" applyBorder="1" applyAlignment="1" applyProtection="1">
      <alignment horizontal="right" vertical="center" shrinkToFit="1"/>
      <protection hidden="1"/>
    </xf>
    <xf numFmtId="3" fontId="7" fillId="0" borderId="23" xfId="1" applyNumberFormat="1" applyFont="1" applyBorder="1" applyAlignment="1" applyProtection="1">
      <alignment horizontal="right" vertical="center" shrinkToFit="1"/>
      <protection hidden="1"/>
    </xf>
    <xf numFmtId="0" fontId="3" fillId="0" borderId="24" xfId="1" applyFont="1" applyBorder="1" applyAlignment="1" applyProtection="1">
      <alignment horizontal="center" vertical="center" shrinkToFit="1"/>
      <protection hidden="1"/>
    </xf>
    <xf numFmtId="0" fontId="9" fillId="0" borderId="24" xfId="1" applyFont="1" applyBorder="1" applyAlignment="1" applyProtection="1">
      <alignment horizontal="center" vertical="center" shrinkToFit="1"/>
      <protection hidden="1"/>
    </xf>
    <xf numFmtId="3" fontId="10" fillId="0" borderId="22" xfId="1" applyNumberFormat="1" applyFont="1" applyBorder="1" applyAlignment="1" applyProtection="1">
      <alignment horizontal="right" vertical="center" shrinkToFit="1"/>
      <protection hidden="1"/>
    </xf>
    <xf numFmtId="0" fontId="7" fillId="4" borderId="21" xfId="1" applyFont="1" applyFill="1" applyBorder="1" applyAlignment="1" applyProtection="1">
      <alignment horizontal="center" vertical="center" shrinkToFit="1"/>
      <protection hidden="1"/>
    </xf>
    <xf numFmtId="3" fontId="7" fillId="4" borderId="25" xfId="1" applyNumberFormat="1" applyFont="1" applyFill="1" applyBorder="1" applyAlignment="1" applyProtection="1">
      <alignment horizontal="right" vertical="center" shrinkToFit="1"/>
      <protection hidden="1"/>
    </xf>
    <xf numFmtId="0" fontId="8" fillId="0" borderId="26" xfId="1" applyFont="1" applyBorder="1" applyAlignment="1" applyProtection="1">
      <alignment horizontal="center" vertical="center" shrinkToFit="1"/>
      <protection hidden="1"/>
    </xf>
    <xf numFmtId="3" fontId="7" fillId="0" borderId="26" xfId="1" applyNumberFormat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center" vertical="center" shrinkToFit="1"/>
      <protection hidden="1"/>
    </xf>
    <xf numFmtId="3" fontId="10" fillId="0" borderId="26" xfId="1" applyNumberFormat="1" applyFont="1" applyBorder="1" applyAlignment="1" applyProtection="1">
      <alignment horizontal="right" vertical="center" shrinkToFit="1"/>
      <protection hidden="1"/>
    </xf>
    <xf numFmtId="0" fontId="3" fillId="0" borderId="28" xfId="1" applyFont="1" applyBorder="1" applyAlignment="1" applyProtection="1">
      <alignment horizontal="center" vertical="center" shrinkToFit="1"/>
      <protection hidden="1"/>
    </xf>
    <xf numFmtId="0" fontId="9" fillId="0" borderId="28" xfId="1" applyFont="1" applyBorder="1" applyAlignment="1" applyProtection="1">
      <alignment horizontal="center" vertical="center" shrinkToFit="1"/>
      <protection hidden="1"/>
    </xf>
    <xf numFmtId="3" fontId="10" fillId="0" borderId="23" xfId="1" applyNumberFormat="1" applyFont="1" applyBorder="1" applyAlignment="1" applyProtection="1">
      <alignment horizontal="right" vertical="center" shrinkToFit="1"/>
      <protection hidden="1"/>
    </xf>
    <xf numFmtId="3" fontId="7" fillId="4" borderId="21" xfId="1" applyNumberFormat="1" applyFont="1" applyFill="1" applyBorder="1" applyAlignment="1" applyProtection="1">
      <alignment horizontal="center" vertical="center" shrinkToFit="1"/>
      <protection hidden="1"/>
    </xf>
    <xf numFmtId="0" fontId="8" fillId="0" borderId="29" xfId="1" applyFont="1" applyBorder="1" applyAlignment="1" applyProtection="1">
      <alignment horizontal="center" vertical="center" shrinkToFit="1"/>
      <protection hidden="1"/>
    </xf>
    <xf numFmtId="0" fontId="3" fillId="0" borderId="19" xfId="1" applyFont="1" applyBorder="1" applyAlignment="1" applyProtection="1">
      <alignment horizontal="left" vertical="center" shrinkToFit="1"/>
      <protection hidden="1"/>
    </xf>
    <xf numFmtId="0" fontId="7" fillId="0" borderId="21" xfId="1" applyFont="1" applyBorder="1" applyAlignment="1" applyProtection="1">
      <alignment horizontal="center" vertical="center" shrinkToFit="1"/>
      <protection hidden="1"/>
    </xf>
    <xf numFmtId="3" fontId="7" fillId="0" borderId="25" xfId="1" applyNumberFormat="1" applyFont="1" applyBorder="1" applyAlignment="1" applyProtection="1">
      <alignment horizontal="right" vertical="center" shrinkToFit="1"/>
      <protection hidden="1"/>
    </xf>
    <xf numFmtId="0" fontId="3" fillId="0" borderId="65" xfId="1" applyFont="1" applyBorder="1" applyAlignment="1" applyProtection="1">
      <alignment horizontal="left" vertical="center" shrinkToFit="1"/>
      <protection hidden="1"/>
    </xf>
    <xf numFmtId="0" fontId="7" fillId="0" borderId="34" xfId="1" applyFont="1" applyBorder="1" applyAlignment="1" applyProtection="1">
      <alignment horizontal="left" vertical="center" shrinkToFit="1"/>
      <protection hidden="1"/>
    </xf>
    <xf numFmtId="0" fontId="3" fillId="0" borderId="35" xfId="1" applyFont="1" applyBorder="1" applyAlignment="1" applyProtection="1">
      <alignment horizontal="center" vertical="center" shrinkToFit="1"/>
      <protection hidden="1"/>
    </xf>
    <xf numFmtId="3" fontId="7" fillId="0" borderId="36" xfId="1" applyNumberFormat="1" applyFont="1" applyBorder="1" applyAlignment="1" applyProtection="1">
      <alignment horizontal="right" vertical="center" shrinkToFit="1"/>
      <protection hidden="1"/>
    </xf>
    <xf numFmtId="0" fontId="7" fillId="0" borderId="35" xfId="1" applyFont="1" applyBorder="1" applyAlignment="1" applyProtection="1">
      <alignment horizontal="center" vertical="center" shrinkToFit="1"/>
      <protection hidden="1"/>
    </xf>
    <xf numFmtId="3" fontId="7" fillId="0" borderId="37" xfId="1" applyNumberFormat="1" applyFont="1" applyBorder="1" applyAlignment="1" applyProtection="1">
      <alignment horizontal="right" vertical="center" shrinkToFit="1"/>
      <protection hidden="1"/>
    </xf>
    <xf numFmtId="0" fontId="8" fillId="0" borderId="36" xfId="1" applyFont="1" applyBorder="1" applyAlignment="1" applyProtection="1">
      <alignment horizontal="center" vertical="center" shrinkToFit="1"/>
      <protection hidden="1"/>
    </xf>
    <xf numFmtId="0" fontId="3" fillId="2" borderId="66" xfId="1" applyFont="1" applyFill="1" applyBorder="1" applyAlignment="1">
      <alignment horizontal="center" vertical="center" wrapText="1"/>
    </xf>
    <xf numFmtId="0" fontId="3" fillId="2" borderId="67" xfId="1" applyFont="1" applyFill="1" applyBorder="1" applyAlignment="1">
      <alignment horizontal="center" vertical="center" wrapText="1"/>
    </xf>
    <xf numFmtId="0" fontId="3" fillId="2" borderId="68" xfId="1" applyFont="1" applyFill="1" applyBorder="1" applyAlignment="1">
      <alignment horizontal="center" vertical="center" wrapText="1"/>
    </xf>
    <xf numFmtId="0" fontId="19" fillId="0" borderId="49" xfId="0" applyFont="1" applyBorder="1"/>
    <xf numFmtId="0" fontId="0" fillId="0" borderId="44" xfId="0" applyFont="1" applyBorder="1"/>
    <xf numFmtId="0" fontId="19" fillId="0" borderId="50" xfId="0" applyFont="1" applyBorder="1"/>
    <xf numFmtId="0" fontId="0" fillId="0" borderId="46" xfId="0" applyFont="1" applyBorder="1"/>
    <xf numFmtId="0" fontId="13" fillId="5" borderId="55" xfId="0" applyFont="1" applyFill="1" applyBorder="1"/>
    <xf numFmtId="3" fontId="14" fillId="5" borderId="56" xfId="0" applyNumberFormat="1" applyFont="1" applyFill="1" applyBorder="1"/>
    <xf numFmtId="0" fontId="13" fillId="5" borderId="57" xfId="0" applyFont="1" applyFill="1" applyBorder="1"/>
    <xf numFmtId="3" fontId="14" fillId="5" borderId="58" xfId="0" applyNumberFormat="1" applyFont="1" applyFill="1" applyBorder="1"/>
    <xf numFmtId="0" fontId="15" fillId="5" borderId="57" xfId="0" applyFont="1" applyFill="1" applyBorder="1"/>
    <xf numFmtId="3" fontId="15" fillId="5" borderId="54" xfId="0" applyNumberFormat="1" applyFont="1" applyFill="1" applyBorder="1"/>
    <xf numFmtId="3" fontId="15" fillId="5" borderId="58" xfId="0" applyNumberFormat="1" applyFont="1" applyFill="1" applyBorder="1"/>
    <xf numFmtId="3" fontId="14" fillId="5" borderId="54" xfId="0" applyNumberFormat="1" applyFont="1" applyFill="1" applyBorder="1"/>
    <xf numFmtId="0" fontId="21" fillId="3" borderId="19" xfId="1" applyFont="1" applyFill="1" applyBorder="1" applyAlignment="1" applyProtection="1">
      <alignment horizontal="left" vertical="center" shrinkToFit="1"/>
      <protection hidden="1"/>
    </xf>
    <xf numFmtId="0" fontId="21" fillId="6" borderId="19" xfId="1" applyFont="1" applyFill="1" applyBorder="1" applyAlignment="1" applyProtection="1">
      <alignment horizontal="left" vertical="center" shrinkToFit="1"/>
      <protection hidden="1"/>
    </xf>
    <xf numFmtId="0" fontId="21" fillId="3" borderId="27" xfId="1" applyFont="1" applyFill="1" applyBorder="1" applyAlignment="1" applyProtection="1">
      <alignment horizontal="left" vertical="center" shrinkToFit="1"/>
      <protection hidden="1"/>
    </xf>
    <xf numFmtId="0" fontId="22" fillId="0" borderId="44" xfId="0" applyFont="1" applyBorder="1"/>
    <xf numFmtId="0" fontId="12" fillId="0" borderId="50" xfId="0" applyFont="1" applyBorder="1"/>
    <xf numFmtId="0" fontId="22" fillId="0" borderId="46" xfId="0" applyFont="1" applyBorder="1"/>
  </cellXfs>
  <cellStyles count="2">
    <cellStyle name="Normalno" xfId="0" builtinId="0"/>
    <cellStyle name="Obično_Zbirni rezultati lige" xfId="1" xr:uid="{C72987DC-08AF-4812-B63E-C4C7C98FBC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13EC7-BDC4-4992-AF0D-423BBB07D1AA}">
  <dimension ref="A1:AD311"/>
  <sheetViews>
    <sheetView tabSelected="1" topLeftCell="A200" workbookViewId="0">
      <selection activeCell="Q212" sqref="Q212"/>
    </sheetView>
  </sheetViews>
  <sheetFormatPr defaultRowHeight="15" x14ac:dyDescent="0.25"/>
  <cols>
    <col min="1" max="1" width="5" customWidth="1"/>
    <col min="2" max="2" width="16.42578125" customWidth="1"/>
    <col min="3" max="3" width="28.42578125" customWidth="1"/>
    <col min="4" max="4" width="6.28515625" customWidth="1"/>
    <col min="5" max="5" width="9.85546875" customWidth="1"/>
    <col min="6" max="6" width="4.5703125" customWidth="1"/>
    <col min="7" max="7" width="10.85546875" customWidth="1"/>
    <col min="8" max="8" width="4.5703125" customWidth="1"/>
    <col min="9" max="9" width="10.7109375" customWidth="1"/>
    <col min="10" max="10" width="4.85546875" customWidth="1"/>
    <col min="11" max="11" width="9.140625" customWidth="1"/>
    <col min="12" max="12" width="4.7109375" customWidth="1"/>
    <col min="14" max="14" width="4.85546875" customWidth="1"/>
    <col min="16" max="16" width="5.28515625" customWidth="1"/>
    <col min="18" max="18" width="5" customWidth="1"/>
    <col min="20" max="20" width="4.85546875" customWidth="1"/>
    <col min="22" max="22" width="4.85546875" customWidth="1"/>
    <col min="24" max="24" width="4.85546875" customWidth="1"/>
    <col min="26" max="26" width="4.85546875" customWidth="1"/>
    <col min="28" max="28" width="4.7109375" customWidth="1"/>
    <col min="29" max="29" width="8.28515625" customWidth="1"/>
    <col min="30" max="30" width="5.7109375" customWidth="1"/>
  </cols>
  <sheetData>
    <row r="1" spans="1:30" ht="15" customHeight="1" x14ac:dyDescent="0.25"/>
    <row r="2" spans="1:30" ht="21.75" customHeight="1" x14ac:dyDescent="0.35">
      <c r="F2" s="23" t="s">
        <v>147</v>
      </c>
      <c r="I2" s="23"/>
    </row>
    <row r="3" spans="1:30" ht="15.75" thickBot="1" x14ac:dyDescent="0.3"/>
    <row r="4" spans="1:30" ht="18.75" thickTop="1" x14ac:dyDescent="0.25">
      <c r="A4" s="121" t="s">
        <v>0</v>
      </c>
      <c r="B4" s="124" t="s">
        <v>1</v>
      </c>
      <c r="C4" s="127" t="s">
        <v>2</v>
      </c>
      <c r="D4" s="105" t="s">
        <v>3</v>
      </c>
      <c r="E4" s="106"/>
      <c r="F4" s="105" t="s">
        <v>4</v>
      </c>
      <c r="G4" s="106"/>
      <c r="H4" s="105" t="s">
        <v>5</v>
      </c>
      <c r="I4" s="106"/>
      <c r="J4" s="105" t="s">
        <v>6</v>
      </c>
      <c r="K4" s="106"/>
      <c r="L4" s="105" t="s">
        <v>7</v>
      </c>
      <c r="M4" s="106"/>
      <c r="N4" s="105" t="s">
        <v>8</v>
      </c>
      <c r="O4" s="106"/>
      <c r="P4" s="105" t="s">
        <v>9</v>
      </c>
      <c r="Q4" s="106"/>
      <c r="R4" s="105" t="s">
        <v>10</v>
      </c>
      <c r="S4" s="106"/>
      <c r="T4" s="105" t="s">
        <v>11</v>
      </c>
      <c r="U4" s="106"/>
      <c r="V4" s="105" t="s">
        <v>12</v>
      </c>
      <c r="W4" s="106"/>
      <c r="X4" s="105" t="s">
        <v>13</v>
      </c>
      <c r="Y4" s="106"/>
      <c r="Z4" s="105" t="s">
        <v>14</v>
      </c>
      <c r="AA4" s="106"/>
      <c r="AB4" s="115" t="s">
        <v>15</v>
      </c>
      <c r="AC4" s="116"/>
      <c r="AD4" s="117"/>
    </row>
    <row r="5" spans="1:30" ht="22.5" customHeight="1" x14ac:dyDescent="0.25">
      <c r="A5" s="122"/>
      <c r="B5" s="125"/>
      <c r="C5" s="128"/>
      <c r="D5" s="107" t="s">
        <v>16</v>
      </c>
      <c r="E5" s="108"/>
      <c r="F5" s="107" t="s">
        <v>17</v>
      </c>
      <c r="G5" s="108"/>
      <c r="H5" s="107" t="s">
        <v>18</v>
      </c>
      <c r="I5" s="108"/>
      <c r="J5" s="107" t="s">
        <v>19</v>
      </c>
      <c r="K5" s="108"/>
      <c r="L5" s="107" t="s">
        <v>20</v>
      </c>
      <c r="M5" s="108"/>
      <c r="N5" s="107" t="s">
        <v>21</v>
      </c>
      <c r="O5" s="108"/>
      <c r="P5" s="107" t="s">
        <v>22</v>
      </c>
      <c r="Q5" s="108"/>
      <c r="R5" s="107" t="s">
        <v>23</v>
      </c>
      <c r="S5" s="108"/>
      <c r="T5" s="107" t="s">
        <v>24</v>
      </c>
      <c r="U5" s="108"/>
      <c r="V5" s="107" t="s">
        <v>25</v>
      </c>
      <c r="W5" s="108"/>
      <c r="X5" s="107" t="s">
        <v>26</v>
      </c>
      <c r="Y5" s="108"/>
      <c r="Z5" s="107" t="s">
        <v>27</v>
      </c>
      <c r="AA5" s="108"/>
      <c r="AB5" s="118"/>
      <c r="AC5" s="119"/>
      <c r="AD5" s="120"/>
    </row>
    <row r="6" spans="1:30" ht="15.75" thickBot="1" x14ac:dyDescent="0.3">
      <c r="A6" s="123"/>
      <c r="B6" s="126"/>
      <c r="C6" s="129"/>
      <c r="D6" s="1" t="s">
        <v>28</v>
      </c>
      <c r="E6" s="2" t="s">
        <v>29</v>
      </c>
      <c r="F6" s="1" t="s">
        <v>28</v>
      </c>
      <c r="G6" s="3" t="s">
        <v>29</v>
      </c>
      <c r="H6" s="4" t="s">
        <v>28</v>
      </c>
      <c r="I6" s="2" t="s">
        <v>29</v>
      </c>
      <c r="J6" s="1" t="s">
        <v>28</v>
      </c>
      <c r="K6" s="3" t="s">
        <v>29</v>
      </c>
      <c r="L6" s="4" t="s">
        <v>28</v>
      </c>
      <c r="M6" s="2" t="s">
        <v>29</v>
      </c>
      <c r="N6" s="1" t="s">
        <v>28</v>
      </c>
      <c r="O6" s="3" t="s">
        <v>29</v>
      </c>
      <c r="P6" s="1" t="s">
        <v>28</v>
      </c>
      <c r="Q6" s="3" t="s">
        <v>29</v>
      </c>
      <c r="R6" s="1" t="s">
        <v>28</v>
      </c>
      <c r="S6" s="3" t="s">
        <v>29</v>
      </c>
      <c r="T6" s="1" t="s">
        <v>28</v>
      </c>
      <c r="U6" s="3" t="s">
        <v>29</v>
      </c>
      <c r="V6" s="1" t="s">
        <v>28</v>
      </c>
      <c r="W6" s="3" t="s">
        <v>29</v>
      </c>
      <c r="X6" s="1" t="s">
        <v>28</v>
      </c>
      <c r="Y6" s="3" t="s">
        <v>29</v>
      </c>
      <c r="Z6" s="1" t="s">
        <v>28</v>
      </c>
      <c r="AA6" s="3" t="s">
        <v>29</v>
      </c>
      <c r="AB6" s="4" t="s">
        <v>28</v>
      </c>
      <c r="AC6" s="5" t="s">
        <v>30</v>
      </c>
      <c r="AD6" s="6"/>
    </row>
    <row r="7" spans="1:30" ht="15.75" thickTop="1" x14ac:dyDescent="0.25">
      <c r="A7" s="7">
        <v>1</v>
      </c>
      <c r="B7" s="46" t="s">
        <v>32</v>
      </c>
      <c r="C7" s="47" t="s">
        <v>33</v>
      </c>
      <c r="D7" s="48">
        <v>2</v>
      </c>
      <c r="E7" s="49">
        <v>6495</v>
      </c>
      <c r="F7" s="50">
        <v>7</v>
      </c>
      <c r="G7" s="51">
        <v>1400</v>
      </c>
      <c r="H7" s="48">
        <v>2</v>
      </c>
      <c r="I7" s="52">
        <v>6995</v>
      </c>
      <c r="J7" s="53">
        <v>3</v>
      </c>
      <c r="K7" s="49">
        <v>7785</v>
      </c>
      <c r="L7" s="48">
        <v>4</v>
      </c>
      <c r="M7" s="52">
        <v>4935</v>
      </c>
      <c r="N7" s="53">
        <v>2</v>
      </c>
      <c r="O7" s="49">
        <v>6000</v>
      </c>
      <c r="P7" s="53">
        <v>1</v>
      </c>
      <c r="Q7" s="49">
        <v>4280</v>
      </c>
      <c r="R7" s="53">
        <v>3</v>
      </c>
      <c r="S7" s="49">
        <v>8000</v>
      </c>
      <c r="T7" s="53">
        <v>3</v>
      </c>
      <c r="U7" s="49">
        <v>5609</v>
      </c>
      <c r="V7" s="53">
        <v>3</v>
      </c>
      <c r="W7" s="49">
        <v>5495</v>
      </c>
      <c r="X7" s="54">
        <v>6</v>
      </c>
      <c r="Y7" s="51">
        <v>3745</v>
      </c>
      <c r="Z7" s="48">
        <v>1</v>
      </c>
      <c r="AA7" s="49">
        <v>5395</v>
      </c>
      <c r="AB7" s="55">
        <f>D7+H7+J7+L7+N7+P7+R7+T7+V7+Z7</f>
        <v>24</v>
      </c>
      <c r="AC7" s="56">
        <f>E7+I7+K7+M7+O7+Q7+S7+U7+W7+AA7</f>
        <v>60989</v>
      </c>
      <c r="AD7" s="57">
        <v>1</v>
      </c>
    </row>
    <row r="8" spans="1:30" x14ac:dyDescent="0.25">
      <c r="A8" s="9">
        <v>2</v>
      </c>
      <c r="B8" s="46" t="s">
        <v>34</v>
      </c>
      <c r="C8" s="47" t="s">
        <v>35</v>
      </c>
      <c r="D8" s="50">
        <v>6</v>
      </c>
      <c r="E8" s="58">
        <v>3790</v>
      </c>
      <c r="F8" s="48">
        <v>3</v>
      </c>
      <c r="G8" s="59">
        <v>2730</v>
      </c>
      <c r="H8" s="48">
        <v>2</v>
      </c>
      <c r="I8" s="52">
        <v>7175</v>
      </c>
      <c r="J8" s="60">
        <v>1</v>
      </c>
      <c r="K8" s="59">
        <v>7990</v>
      </c>
      <c r="L8" s="48">
        <v>2</v>
      </c>
      <c r="M8" s="52">
        <v>5755</v>
      </c>
      <c r="N8" s="60">
        <v>2</v>
      </c>
      <c r="O8" s="59">
        <v>6430</v>
      </c>
      <c r="P8" s="61">
        <v>10</v>
      </c>
      <c r="Q8" s="58">
        <v>702</v>
      </c>
      <c r="R8" s="60">
        <v>3</v>
      </c>
      <c r="S8" s="59">
        <v>10372</v>
      </c>
      <c r="T8" s="60">
        <v>2</v>
      </c>
      <c r="U8" s="59">
        <v>5911</v>
      </c>
      <c r="V8" s="60">
        <v>5</v>
      </c>
      <c r="W8" s="59">
        <v>2151</v>
      </c>
      <c r="X8" s="60">
        <v>5</v>
      </c>
      <c r="Y8" s="59">
        <v>6015</v>
      </c>
      <c r="Z8" s="48">
        <v>2</v>
      </c>
      <c r="AA8" s="59">
        <v>5350</v>
      </c>
      <c r="AB8" s="55">
        <f>F8+H8+J8+L8+N8+R8+T8+V8+X8+Z8</f>
        <v>27</v>
      </c>
      <c r="AC8" s="56">
        <f>G8+I8+K8+M8+O8+S8+U8+W8+Y8+AA8</f>
        <v>59879</v>
      </c>
      <c r="AD8" s="57">
        <v>2</v>
      </c>
    </row>
    <row r="9" spans="1:30" x14ac:dyDescent="0.25">
      <c r="A9" s="9">
        <v>3</v>
      </c>
      <c r="B9" s="46" t="s">
        <v>36</v>
      </c>
      <c r="C9" s="47" t="s">
        <v>33</v>
      </c>
      <c r="D9" s="48">
        <v>1</v>
      </c>
      <c r="E9" s="59">
        <v>7550</v>
      </c>
      <c r="F9" s="48">
        <v>5</v>
      </c>
      <c r="G9" s="59">
        <v>2260</v>
      </c>
      <c r="H9" s="48">
        <v>1</v>
      </c>
      <c r="I9" s="52">
        <v>8170</v>
      </c>
      <c r="J9" s="60">
        <v>2</v>
      </c>
      <c r="K9" s="59">
        <v>9100</v>
      </c>
      <c r="L9" s="50">
        <v>6</v>
      </c>
      <c r="M9" s="62">
        <v>4750</v>
      </c>
      <c r="N9" s="60">
        <v>3</v>
      </c>
      <c r="O9" s="59">
        <v>6755</v>
      </c>
      <c r="P9" s="60">
        <v>3</v>
      </c>
      <c r="Q9" s="59">
        <v>9120</v>
      </c>
      <c r="R9" s="60">
        <v>2</v>
      </c>
      <c r="S9" s="59">
        <v>11610</v>
      </c>
      <c r="T9" s="61">
        <v>11</v>
      </c>
      <c r="U9" s="58">
        <v>111</v>
      </c>
      <c r="V9" s="60">
        <v>4</v>
      </c>
      <c r="W9" s="59">
        <v>5647</v>
      </c>
      <c r="X9" s="60">
        <v>4</v>
      </c>
      <c r="Y9" s="59">
        <v>4000</v>
      </c>
      <c r="Z9" s="48">
        <v>4</v>
      </c>
      <c r="AA9" s="59">
        <v>7350</v>
      </c>
      <c r="AB9" s="55">
        <f>D9+F9+H9+J9+N9+P9+R9+V9+X9+Z9</f>
        <v>29</v>
      </c>
      <c r="AC9" s="56">
        <f>E9+G9+I9+K9+O9+Q9+S9+W9+Y9+AA9</f>
        <v>71562</v>
      </c>
      <c r="AD9" s="57">
        <v>3</v>
      </c>
    </row>
    <row r="10" spans="1:30" x14ac:dyDescent="0.25">
      <c r="A10" s="9">
        <v>4</v>
      </c>
      <c r="B10" s="46" t="s">
        <v>37</v>
      </c>
      <c r="C10" s="47" t="s">
        <v>35</v>
      </c>
      <c r="D10" s="48">
        <v>4</v>
      </c>
      <c r="E10" s="59">
        <v>4505</v>
      </c>
      <c r="F10" s="48">
        <v>6</v>
      </c>
      <c r="G10" s="59">
        <v>1430</v>
      </c>
      <c r="H10" s="48">
        <v>3</v>
      </c>
      <c r="I10" s="52">
        <v>7605</v>
      </c>
      <c r="J10" s="60">
        <v>3</v>
      </c>
      <c r="K10" s="59">
        <v>6805</v>
      </c>
      <c r="L10" s="50">
        <v>7</v>
      </c>
      <c r="M10" s="62">
        <v>4100</v>
      </c>
      <c r="N10" s="60">
        <v>4</v>
      </c>
      <c r="O10" s="59">
        <v>5715</v>
      </c>
      <c r="P10" s="60">
        <v>3</v>
      </c>
      <c r="Q10" s="59">
        <v>2212</v>
      </c>
      <c r="R10" s="60">
        <v>1</v>
      </c>
      <c r="S10" s="59">
        <v>9599</v>
      </c>
      <c r="T10" s="61">
        <v>8</v>
      </c>
      <c r="U10" s="58">
        <v>669</v>
      </c>
      <c r="V10" s="60">
        <v>2</v>
      </c>
      <c r="W10" s="59">
        <v>8408</v>
      </c>
      <c r="X10" s="60">
        <v>5</v>
      </c>
      <c r="Y10" s="59">
        <v>3925</v>
      </c>
      <c r="Z10" s="48">
        <v>1</v>
      </c>
      <c r="AA10" s="59">
        <v>5725</v>
      </c>
      <c r="AB10" s="55">
        <f>D10+F10+H10+J10+N10+P10+R10+V10+X10+Z10</f>
        <v>32</v>
      </c>
      <c r="AC10" s="56">
        <f>E10+G10+I10+K10+O10+Q10+S10+W10+Y10+AA10</f>
        <v>55929</v>
      </c>
      <c r="AD10" s="57">
        <v>4</v>
      </c>
    </row>
    <row r="11" spans="1:30" x14ac:dyDescent="0.25">
      <c r="A11" s="9">
        <v>5</v>
      </c>
      <c r="B11" s="46" t="s">
        <v>38</v>
      </c>
      <c r="C11" s="47" t="s">
        <v>39</v>
      </c>
      <c r="D11" s="48">
        <v>4</v>
      </c>
      <c r="E11" s="59">
        <v>4440</v>
      </c>
      <c r="F11" s="48">
        <v>2</v>
      </c>
      <c r="G11" s="59">
        <v>3210</v>
      </c>
      <c r="H11" s="48">
        <v>5</v>
      </c>
      <c r="I11" s="52">
        <v>5765</v>
      </c>
      <c r="J11" s="60">
        <v>1</v>
      </c>
      <c r="K11" s="59">
        <v>10960</v>
      </c>
      <c r="L11" s="48">
        <v>2</v>
      </c>
      <c r="M11" s="52">
        <v>5745</v>
      </c>
      <c r="N11" s="60">
        <v>1</v>
      </c>
      <c r="O11" s="59">
        <v>8740</v>
      </c>
      <c r="P11" s="60">
        <v>4</v>
      </c>
      <c r="Q11" s="59">
        <v>2048</v>
      </c>
      <c r="R11" s="61">
        <v>8</v>
      </c>
      <c r="S11" s="58">
        <v>2030</v>
      </c>
      <c r="T11" s="60">
        <v>1</v>
      </c>
      <c r="U11" s="59">
        <v>5638</v>
      </c>
      <c r="V11" s="61">
        <v>11</v>
      </c>
      <c r="W11" s="58">
        <v>662</v>
      </c>
      <c r="X11" s="60">
        <v>8</v>
      </c>
      <c r="Y11" s="59">
        <v>3925</v>
      </c>
      <c r="Z11" s="48">
        <v>4</v>
      </c>
      <c r="AA11" s="59">
        <v>4250</v>
      </c>
      <c r="AB11" s="55">
        <f>D11+F11+H11+J11+L11+N11+P11+T11+X11+Z11</f>
        <v>32</v>
      </c>
      <c r="AC11" s="56">
        <f>E11+G11+I11+K11+M11+O11+Q11+U11+Y11+AA11</f>
        <v>54721</v>
      </c>
      <c r="AD11" s="57">
        <v>5</v>
      </c>
    </row>
    <row r="12" spans="1:30" x14ac:dyDescent="0.25">
      <c r="A12" s="9">
        <v>6</v>
      </c>
      <c r="B12" s="46" t="s">
        <v>40</v>
      </c>
      <c r="C12" s="47" t="s">
        <v>41</v>
      </c>
      <c r="D12" s="48">
        <v>7</v>
      </c>
      <c r="E12" s="59">
        <v>2720</v>
      </c>
      <c r="F12" s="48">
        <v>8</v>
      </c>
      <c r="G12" s="59">
        <v>1850</v>
      </c>
      <c r="H12" s="48">
        <v>3</v>
      </c>
      <c r="I12" s="52">
        <v>6635</v>
      </c>
      <c r="J12" s="60">
        <v>3</v>
      </c>
      <c r="K12" s="59">
        <v>7070</v>
      </c>
      <c r="L12" s="48">
        <v>1</v>
      </c>
      <c r="M12" s="52">
        <v>6630</v>
      </c>
      <c r="N12" s="60">
        <v>1</v>
      </c>
      <c r="O12" s="59">
        <v>7095</v>
      </c>
      <c r="P12" s="60">
        <v>9</v>
      </c>
      <c r="Q12" s="59">
        <v>2785</v>
      </c>
      <c r="R12" s="61">
        <v>10</v>
      </c>
      <c r="S12" s="58">
        <v>1716</v>
      </c>
      <c r="T12" s="60">
        <v>1</v>
      </c>
      <c r="U12" s="59">
        <v>7686</v>
      </c>
      <c r="V12" s="60">
        <v>1</v>
      </c>
      <c r="W12" s="59">
        <v>8495</v>
      </c>
      <c r="X12" s="60">
        <v>7</v>
      </c>
      <c r="Y12" s="59">
        <v>3175</v>
      </c>
      <c r="Z12" s="50">
        <v>11</v>
      </c>
      <c r="AA12" s="58">
        <v>2640</v>
      </c>
      <c r="AB12" s="55">
        <f>D12+F12+H12+J12+L12+N12+P12+T12+V12+X12</f>
        <v>41</v>
      </c>
      <c r="AC12" s="56">
        <f>E12+G12+I12+K12+M12+O12+Q12+U12+W12+Y12</f>
        <v>54141</v>
      </c>
      <c r="AD12" s="57">
        <v>6</v>
      </c>
    </row>
    <row r="13" spans="1:30" x14ac:dyDescent="0.25">
      <c r="A13" s="9">
        <v>7</v>
      </c>
      <c r="B13" s="46" t="s">
        <v>42</v>
      </c>
      <c r="C13" s="47" t="s">
        <v>43</v>
      </c>
      <c r="D13" s="50">
        <v>11</v>
      </c>
      <c r="E13" s="58">
        <v>1680</v>
      </c>
      <c r="F13" s="48">
        <v>4</v>
      </c>
      <c r="G13" s="59">
        <v>2280</v>
      </c>
      <c r="H13" s="48">
        <v>2</v>
      </c>
      <c r="I13" s="52">
        <v>6605</v>
      </c>
      <c r="J13" s="61">
        <v>11</v>
      </c>
      <c r="K13" s="58">
        <v>5720</v>
      </c>
      <c r="L13" s="48">
        <v>1</v>
      </c>
      <c r="M13" s="52">
        <v>7975</v>
      </c>
      <c r="N13" s="60">
        <v>5</v>
      </c>
      <c r="O13" s="59">
        <v>5555</v>
      </c>
      <c r="P13" s="60">
        <v>5</v>
      </c>
      <c r="Q13" s="59">
        <v>2025</v>
      </c>
      <c r="R13" s="60">
        <v>4</v>
      </c>
      <c r="S13" s="59">
        <v>5933</v>
      </c>
      <c r="T13" s="60">
        <v>8</v>
      </c>
      <c r="U13" s="59">
        <v>2773</v>
      </c>
      <c r="V13" s="60">
        <v>5</v>
      </c>
      <c r="W13" s="59">
        <v>1474</v>
      </c>
      <c r="X13" s="60">
        <v>3</v>
      </c>
      <c r="Y13" s="59">
        <v>4375</v>
      </c>
      <c r="Z13" s="48">
        <v>4</v>
      </c>
      <c r="AA13" s="59">
        <v>5170</v>
      </c>
      <c r="AB13" s="55">
        <f>F13+H13+L13+N13+P13+R13+T13+V13+X13+Z13</f>
        <v>41</v>
      </c>
      <c r="AC13" s="56">
        <f>G13+I13+M13+O13+Q13+S13+U13+W13+Y13+AA13</f>
        <v>44165</v>
      </c>
      <c r="AD13" s="57">
        <v>7</v>
      </c>
    </row>
    <row r="14" spans="1:30" x14ac:dyDescent="0.25">
      <c r="A14" s="9">
        <v>8</v>
      </c>
      <c r="B14" s="46" t="s">
        <v>44</v>
      </c>
      <c r="C14" s="47" t="s">
        <v>45</v>
      </c>
      <c r="D14" s="48">
        <v>2</v>
      </c>
      <c r="E14" s="59">
        <v>4790</v>
      </c>
      <c r="F14" s="48">
        <v>3</v>
      </c>
      <c r="G14" s="59">
        <v>1920</v>
      </c>
      <c r="H14" s="48">
        <v>6</v>
      </c>
      <c r="I14" s="52">
        <v>5105</v>
      </c>
      <c r="J14" s="60">
        <v>4</v>
      </c>
      <c r="K14" s="59">
        <v>6265</v>
      </c>
      <c r="L14" s="48">
        <v>7</v>
      </c>
      <c r="M14" s="52">
        <v>4555</v>
      </c>
      <c r="N14" s="60">
        <v>4</v>
      </c>
      <c r="O14" s="59">
        <v>5710</v>
      </c>
      <c r="P14" s="61">
        <v>11.5</v>
      </c>
      <c r="Q14" s="58">
        <v>0</v>
      </c>
      <c r="R14" s="61">
        <v>11.5</v>
      </c>
      <c r="S14" s="58">
        <v>0</v>
      </c>
      <c r="T14" s="60">
        <v>5</v>
      </c>
      <c r="U14" s="59">
        <v>4018</v>
      </c>
      <c r="V14" s="60">
        <v>9</v>
      </c>
      <c r="W14" s="59">
        <v>453</v>
      </c>
      <c r="X14" s="60">
        <v>1</v>
      </c>
      <c r="Y14" s="59">
        <v>6105</v>
      </c>
      <c r="Z14" s="48">
        <v>2</v>
      </c>
      <c r="AA14" s="59">
        <v>5570</v>
      </c>
      <c r="AB14" s="55">
        <f>D14+F14+H14+J14+L14+N14+T14+V14+X14+Z14</f>
        <v>43</v>
      </c>
      <c r="AC14" s="56">
        <f>E14+G14+I14+K14+M14+O14+U14+W14+Y14+AA14</f>
        <v>44491</v>
      </c>
      <c r="AD14" s="57">
        <v>8</v>
      </c>
    </row>
    <row r="15" spans="1:30" x14ac:dyDescent="0.25">
      <c r="A15" s="9">
        <v>9</v>
      </c>
      <c r="B15" s="46" t="s">
        <v>46</v>
      </c>
      <c r="C15" s="47" t="s">
        <v>39</v>
      </c>
      <c r="D15" s="48">
        <v>6</v>
      </c>
      <c r="E15" s="59">
        <v>3030</v>
      </c>
      <c r="F15" s="48">
        <v>2</v>
      </c>
      <c r="G15" s="59">
        <v>3010</v>
      </c>
      <c r="H15" s="48">
        <v>8</v>
      </c>
      <c r="I15" s="52">
        <v>6665</v>
      </c>
      <c r="J15" s="60">
        <v>8</v>
      </c>
      <c r="K15" s="59">
        <v>6115</v>
      </c>
      <c r="L15" s="48">
        <v>6</v>
      </c>
      <c r="M15" s="52">
        <v>4265</v>
      </c>
      <c r="N15" s="60">
        <v>5</v>
      </c>
      <c r="O15" s="59">
        <v>5000</v>
      </c>
      <c r="P15" s="60">
        <v>2</v>
      </c>
      <c r="Q15" s="59">
        <v>7692</v>
      </c>
      <c r="R15" s="61">
        <v>8</v>
      </c>
      <c r="S15" s="58">
        <v>4663</v>
      </c>
      <c r="T15" s="60">
        <v>7</v>
      </c>
      <c r="U15" s="59">
        <v>1338</v>
      </c>
      <c r="V15" s="60">
        <v>5</v>
      </c>
      <c r="W15" s="59">
        <v>5463</v>
      </c>
      <c r="X15" s="60">
        <v>2</v>
      </c>
      <c r="Y15" s="59">
        <v>5630</v>
      </c>
      <c r="Z15" s="50">
        <v>8</v>
      </c>
      <c r="AA15" s="58">
        <v>5625</v>
      </c>
      <c r="AB15" s="55">
        <f>D15+F15+H15+J15+L15+N15+P15+T15+V15+X15</f>
        <v>51</v>
      </c>
      <c r="AC15" s="56">
        <f>E15+G15+I15+K15+M15+O15+Q15+U15+W15+Y15</f>
        <v>48208</v>
      </c>
      <c r="AD15" s="57">
        <v>9</v>
      </c>
    </row>
    <row r="16" spans="1:30" x14ac:dyDescent="0.25">
      <c r="A16" s="9">
        <v>10</v>
      </c>
      <c r="B16" s="46" t="s">
        <v>47</v>
      </c>
      <c r="C16" s="47" t="s">
        <v>48</v>
      </c>
      <c r="D16" s="50">
        <v>12</v>
      </c>
      <c r="E16" s="58">
        <v>1795</v>
      </c>
      <c r="F16" s="48">
        <v>10</v>
      </c>
      <c r="G16" s="59">
        <v>1660</v>
      </c>
      <c r="H16" s="48">
        <v>5</v>
      </c>
      <c r="I16" s="52">
        <v>5370</v>
      </c>
      <c r="J16" s="60">
        <v>9</v>
      </c>
      <c r="K16" s="59">
        <v>5740</v>
      </c>
      <c r="L16" s="48">
        <v>6</v>
      </c>
      <c r="M16" s="52">
        <v>4635</v>
      </c>
      <c r="N16" s="60">
        <v>1</v>
      </c>
      <c r="O16" s="59">
        <v>6350</v>
      </c>
      <c r="P16" s="60">
        <v>5</v>
      </c>
      <c r="Q16" s="59">
        <v>5051</v>
      </c>
      <c r="R16" s="60">
        <v>1</v>
      </c>
      <c r="S16" s="59">
        <v>10507</v>
      </c>
      <c r="T16" s="60">
        <v>1</v>
      </c>
      <c r="U16" s="59">
        <v>3025</v>
      </c>
      <c r="V16" s="61">
        <v>12</v>
      </c>
      <c r="W16" s="58">
        <v>516</v>
      </c>
      <c r="X16" s="60">
        <v>2</v>
      </c>
      <c r="Y16" s="59">
        <v>4430</v>
      </c>
      <c r="Z16" s="48">
        <v>3</v>
      </c>
      <c r="AA16" s="59">
        <v>7985</v>
      </c>
      <c r="AB16" s="55">
        <f>F16+H16+J16+L16+N16+P16+R16+T16+X16+Z16</f>
        <v>43</v>
      </c>
      <c r="AC16" s="56">
        <f>G16+I16+K16+M16+O16+Q16+S16+U16+Y16+AA16</f>
        <v>54753</v>
      </c>
      <c r="AD16" s="57">
        <v>10</v>
      </c>
    </row>
    <row r="17" spans="1:30" x14ac:dyDescent="0.25">
      <c r="A17" s="9">
        <v>11</v>
      </c>
      <c r="B17" s="46" t="s">
        <v>49</v>
      </c>
      <c r="C17" s="47" t="s">
        <v>50</v>
      </c>
      <c r="D17" s="48">
        <v>1</v>
      </c>
      <c r="E17" s="59">
        <v>5925</v>
      </c>
      <c r="F17" s="48">
        <v>2</v>
      </c>
      <c r="G17" s="59">
        <v>3230</v>
      </c>
      <c r="H17" s="48">
        <v>8</v>
      </c>
      <c r="I17" s="52">
        <v>5940</v>
      </c>
      <c r="J17" s="60">
        <v>8</v>
      </c>
      <c r="K17" s="59">
        <v>5570</v>
      </c>
      <c r="L17" s="50">
        <v>12</v>
      </c>
      <c r="M17" s="62">
        <v>2815</v>
      </c>
      <c r="N17" s="61">
        <v>10</v>
      </c>
      <c r="O17" s="58">
        <v>4030</v>
      </c>
      <c r="P17" s="60">
        <v>7</v>
      </c>
      <c r="Q17" s="59">
        <v>4397</v>
      </c>
      <c r="R17" s="60">
        <v>7</v>
      </c>
      <c r="S17" s="59">
        <v>2679</v>
      </c>
      <c r="T17" s="60">
        <v>5</v>
      </c>
      <c r="U17" s="59">
        <v>1483</v>
      </c>
      <c r="V17" s="60">
        <v>1</v>
      </c>
      <c r="W17" s="59">
        <v>8751</v>
      </c>
      <c r="X17" s="60">
        <v>1</v>
      </c>
      <c r="Y17" s="59">
        <v>6910</v>
      </c>
      <c r="Z17" s="48">
        <v>6</v>
      </c>
      <c r="AA17" s="59">
        <v>6880</v>
      </c>
      <c r="AB17" s="55">
        <f>D17+F17+H17+J17+P17+R17+T17+V17+X17+Z17</f>
        <v>46</v>
      </c>
      <c r="AC17" s="56">
        <f>E17+G17+I17+K17+Q17+S17+U17+W17+Y17+AA17</f>
        <v>51765</v>
      </c>
      <c r="AD17" s="57">
        <v>11</v>
      </c>
    </row>
    <row r="18" spans="1:30" x14ac:dyDescent="0.25">
      <c r="A18" s="9">
        <v>12</v>
      </c>
      <c r="B18" s="46" t="s">
        <v>51</v>
      </c>
      <c r="C18" s="47" t="s">
        <v>52</v>
      </c>
      <c r="D18" s="48">
        <v>2</v>
      </c>
      <c r="E18" s="59">
        <v>5130</v>
      </c>
      <c r="F18" s="48">
        <v>6</v>
      </c>
      <c r="G18" s="59">
        <v>1105</v>
      </c>
      <c r="H18" s="48">
        <v>2</v>
      </c>
      <c r="I18" s="52">
        <v>7890</v>
      </c>
      <c r="J18" s="60">
        <v>2</v>
      </c>
      <c r="K18" s="59">
        <v>7790</v>
      </c>
      <c r="L18" s="48">
        <v>2</v>
      </c>
      <c r="M18" s="52">
        <v>5420</v>
      </c>
      <c r="N18" s="60">
        <v>6</v>
      </c>
      <c r="O18" s="59">
        <v>5250</v>
      </c>
      <c r="P18" s="60">
        <v>7</v>
      </c>
      <c r="Q18" s="59">
        <v>1317</v>
      </c>
      <c r="R18" s="60">
        <v>7</v>
      </c>
      <c r="S18" s="59">
        <v>2545</v>
      </c>
      <c r="T18" s="61">
        <v>10</v>
      </c>
      <c r="U18" s="58">
        <v>562</v>
      </c>
      <c r="V18" s="60">
        <v>3</v>
      </c>
      <c r="W18" s="59">
        <v>4378</v>
      </c>
      <c r="X18" s="61">
        <v>12</v>
      </c>
      <c r="Y18" s="58">
        <v>1525</v>
      </c>
      <c r="Z18" s="48">
        <v>9</v>
      </c>
      <c r="AA18" s="59">
        <v>2315</v>
      </c>
      <c r="AB18" s="55">
        <f>D18+F18+H18+J18+L18+N18+P18+R18+V18+Z18</f>
        <v>46</v>
      </c>
      <c r="AC18" s="56">
        <f>E18+G18+I18+K18+M18+O18+Q18+S18+W18+AA18</f>
        <v>43140</v>
      </c>
      <c r="AD18" s="57">
        <v>12</v>
      </c>
    </row>
    <row r="19" spans="1:30" x14ac:dyDescent="0.25">
      <c r="A19" s="9">
        <v>13</v>
      </c>
      <c r="B19" s="46" t="s">
        <v>53</v>
      </c>
      <c r="C19" s="47" t="s">
        <v>45</v>
      </c>
      <c r="D19" s="48">
        <v>1</v>
      </c>
      <c r="E19" s="59">
        <v>7590</v>
      </c>
      <c r="F19" s="50">
        <v>9</v>
      </c>
      <c r="G19" s="58">
        <v>1645</v>
      </c>
      <c r="H19" s="48">
        <v>9</v>
      </c>
      <c r="I19" s="52">
        <v>5755</v>
      </c>
      <c r="J19" s="60">
        <v>9</v>
      </c>
      <c r="K19" s="59">
        <v>5710</v>
      </c>
      <c r="L19" s="48">
        <v>4</v>
      </c>
      <c r="M19" s="52">
        <v>4875</v>
      </c>
      <c r="N19" s="60">
        <v>6</v>
      </c>
      <c r="O19" s="59">
        <v>5225</v>
      </c>
      <c r="P19" s="60">
        <v>4</v>
      </c>
      <c r="Q19" s="59">
        <v>2413</v>
      </c>
      <c r="R19" s="60">
        <v>2</v>
      </c>
      <c r="S19" s="59">
        <v>9577</v>
      </c>
      <c r="T19" s="60">
        <v>8</v>
      </c>
      <c r="U19" s="59">
        <v>1115</v>
      </c>
      <c r="V19" s="61">
        <v>11</v>
      </c>
      <c r="W19" s="58">
        <v>91</v>
      </c>
      <c r="X19" s="60">
        <v>1</v>
      </c>
      <c r="Y19" s="59">
        <v>6465</v>
      </c>
      <c r="Z19" s="48">
        <v>7</v>
      </c>
      <c r="AA19" s="59">
        <v>6220</v>
      </c>
      <c r="AB19" s="55">
        <f>D19+H19+J19+L19+N19+P19+R19+T19+X19+Z19</f>
        <v>51</v>
      </c>
      <c r="AC19" s="56">
        <f>E19+I19+K19+M19+O19+Q19+S19+U19+Y19+AA19</f>
        <v>54945</v>
      </c>
      <c r="AD19" s="57">
        <v>13</v>
      </c>
    </row>
    <row r="20" spans="1:30" x14ac:dyDescent="0.25">
      <c r="A20" s="9">
        <v>14</v>
      </c>
      <c r="B20" s="46" t="s">
        <v>54</v>
      </c>
      <c r="C20" s="47" t="s">
        <v>55</v>
      </c>
      <c r="D20" s="48">
        <v>4</v>
      </c>
      <c r="E20" s="59">
        <v>4510</v>
      </c>
      <c r="F20" s="48">
        <v>4</v>
      </c>
      <c r="G20" s="59">
        <v>1740</v>
      </c>
      <c r="H20" s="48">
        <v>9</v>
      </c>
      <c r="I20" s="52">
        <v>6620</v>
      </c>
      <c r="J20" s="61">
        <v>11</v>
      </c>
      <c r="K20" s="58">
        <v>4915</v>
      </c>
      <c r="L20" s="48">
        <v>4</v>
      </c>
      <c r="M20" s="52">
        <v>4865</v>
      </c>
      <c r="N20" s="60">
        <v>9</v>
      </c>
      <c r="O20" s="59">
        <v>4400</v>
      </c>
      <c r="P20" s="61">
        <v>11</v>
      </c>
      <c r="Q20" s="58">
        <v>440</v>
      </c>
      <c r="R20" s="60">
        <v>4</v>
      </c>
      <c r="S20" s="59">
        <v>3632</v>
      </c>
      <c r="T20" s="60">
        <v>2</v>
      </c>
      <c r="U20" s="59">
        <v>2142</v>
      </c>
      <c r="V20" s="60">
        <v>1</v>
      </c>
      <c r="W20" s="59">
        <v>7465</v>
      </c>
      <c r="X20" s="60">
        <v>9</v>
      </c>
      <c r="Y20" s="59">
        <v>3880</v>
      </c>
      <c r="Z20" s="48">
        <v>6</v>
      </c>
      <c r="AA20" s="59">
        <v>2915</v>
      </c>
      <c r="AB20" s="55">
        <f>D20+F20+H20+L20+N20+R20+T20+V20+X20+Z20</f>
        <v>52</v>
      </c>
      <c r="AC20" s="56">
        <f>E20+G20+I20+M20+O20+S20+U20+W20+Y20+AA20</f>
        <v>42169</v>
      </c>
      <c r="AD20" s="57">
        <v>14</v>
      </c>
    </row>
    <row r="21" spans="1:30" x14ac:dyDescent="0.25">
      <c r="A21" s="9">
        <v>15</v>
      </c>
      <c r="B21" s="46" t="s">
        <v>56</v>
      </c>
      <c r="C21" s="47" t="s">
        <v>48</v>
      </c>
      <c r="D21" s="48">
        <v>8</v>
      </c>
      <c r="E21" s="59">
        <v>2610</v>
      </c>
      <c r="F21" s="48">
        <v>9</v>
      </c>
      <c r="G21" s="59">
        <v>1190</v>
      </c>
      <c r="H21" s="48">
        <v>10</v>
      </c>
      <c r="I21" s="63">
        <v>5595</v>
      </c>
      <c r="J21" s="60">
        <v>6</v>
      </c>
      <c r="K21" s="59">
        <v>6050</v>
      </c>
      <c r="L21" s="50">
        <v>10</v>
      </c>
      <c r="M21" s="62">
        <v>3950</v>
      </c>
      <c r="N21" s="60">
        <v>7</v>
      </c>
      <c r="O21" s="59">
        <v>4550</v>
      </c>
      <c r="P21" s="60">
        <v>6</v>
      </c>
      <c r="Q21" s="59">
        <v>1221</v>
      </c>
      <c r="R21" s="60">
        <v>1</v>
      </c>
      <c r="S21" s="59">
        <v>14507</v>
      </c>
      <c r="T21" s="60">
        <v>2</v>
      </c>
      <c r="U21" s="59">
        <v>5112</v>
      </c>
      <c r="V21" s="60">
        <v>2</v>
      </c>
      <c r="W21" s="59">
        <v>9640</v>
      </c>
      <c r="X21" s="61">
        <v>11</v>
      </c>
      <c r="Y21" s="58">
        <v>2705</v>
      </c>
      <c r="Z21" s="48">
        <v>3</v>
      </c>
      <c r="AA21" s="59">
        <v>5200</v>
      </c>
      <c r="AB21" s="55">
        <f>D21+F21+H21+J21+N21+P21+R21+T21+V21+Z21</f>
        <v>54</v>
      </c>
      <c r="AC21" s="56">
        <f>E21+G21+I21+K21+O21+Q21+S21+U21+W21+AA21</f>
        <v>55675</v>
      </c>
      <c r="AD21" s="57">
        <v>15</v>
      </c>
    </row>
    <row r="22" spans="1:30" x14ac:dyDescent="0.25">
      <c r="A22" s="9">
        <v>16</v>
      </c>
      <c r="B22" s="64" t="s">
        <v>57</v>
      </c>
      <c r="C22" s="47" t="s">
        <v>33</v>
      </c>
      <c r="D22" s="50">
        <v>13</v>
      </c>
      <c r="E22" s="58" t="s">
        <v>58</v>
      </c>
      <c r="F22" s="50">
        <v>13</v>
      </c>
      <c r="G22" s="58" t="s">
        <v>58</v>
      </c>
      <c r="H22" s="48">
        <v>1</v>
      </c>
      <c r="I22" s="52">
        <v>7410</v>
      </c>
      <c r="J22" s="60">
        <v>3</v>
      </c>
      <c r="K22" s="59">
        <v>7375</v>
      </c>
      <c r="L22" s="48">
        <v>3</v>
      </c>
      <c r="M22" s="52">
        <v>5095</v>
      </c>
      <c r="N22" s="60">
        <v>3</v>
      </c>
      <c r="O22" s="59">
        <v>5775</v>
      </c>
      <c r="P22" s="60">
        <v>3</v>
      </c>
      <c r="Q22" s="59">
        <v>3954</v>
      </c>
      <c r="R22" s="60">
        <v>10</v>
      </c>
      <c r="S22" s="59">
        <v>3275</v>
      </c>
      <c r="T22" s="60">
        <v>12</v>
      </c>
      <c r="U22" s="59">
        <v>32</v>
      </c>
      <c r="V22" s="60">
        <v>8</v>
      </c>
      <c r="W22" s="59">
        <v>607</v>
      </c>
      <c r="X22" s="60">
        <v>2</v>
      </c>
      <c r="Y22" s="59">
        <v>6690</v>
      </c>
      <c r="Z22" s="48">
        <v>5</v>
      </c>
      <c r="AA22" s="59">
        <v>3220</v>
      </c>
      <c r="AB22" s="55">
        <f>H22+J22+L22+N22+P22+R22+T22+V22+X22+Z22</f>
        <v>50</v>
      </c>
      <c r="AC22" s="56">
        <f>I22+K22+M22+O22+Q22+S22+U22+W22+Y22+AA22</f>
        <v>43433</v>
      </c>
      <c r="AD22" s="57">
        <v>16</v>
      </c>
    </row>
    <row r="23" spans="1:30" x14ac:dyDescent="0.25">
      <c r="A23" s="11">
        <v>17</v>
      </c>
      <c r="B23" s="64" t="s">
        <v>59</v>
      </c>
      <c r="C23" s="65" t="s">
        <v>60</v>
      </c>
      <c r="D23" s="66">
        <v>12</v>
      </c>
      <c r="E23" s="67">
        <v>1630</v>
      </c>
      <c r="F23" s="68">
        <v>6</v>
      </c>
      <c r="G23" s="69">
        <v>2200</v>
      </c>
      <c r="H23" s="68">
        <v>11</v>
      </c>
      <c r="I23" s="70">
        <v>4710</v>
      </c>
      <c r="J23" s="71">
        <v>10</v>
      </c>
      <c r="K23" s="69">
        <v>5385</v>
      </c>
      <c r="L23" s="68">
        <v>3</v>
      </c>
      <c r="M23" s="70">
        <v>5210</v>
      </c>
      <c r="N23" s="71">
        <v>2</v>
      </c>
      <c r="O23" s="69">
        <v>5860</v>
      </c>
      <c r="P23" s="71">
        <v>4</v>
      </c>
      <c r="Q23" s="69">
        <v>5981</v>
      </c>
      <c r="R23" s="71">
        <v>5</v>
      </c>
      <c r="S23" s="69">
        <v>7681</v>
      </c>
      <c r="T23" s="71">
        <v>4</v>
      </c>
      <c r="U23" s="69">
        <v>2214</v>
      </c>
      <c r="V23" s="72">
        <v>11</v>
      </c>
      <c r="W23" s="67">
        <v>148</v>
      </c>
      <c r="X23" s="71">
        <v>4</v>
      </c>
      <c r="Y23" s="69">
        <v>6230</v>
      </c>
      <c r="Z23" s="68">
        <v>5</v>
      </c>
      <c r="AA23" s="69">
        <v>7325</v>
      </c>
      <c r="AB23" s="55">
        <f>F23+H23+J23+L23+N23+P23+R23+T23+X23+Z23</f>
        <v>54</v>
      </c>
      <c r="AC23" s="56">
        <f>G23+I23+K23+M23+O23+Q23+S23+U23+Y23+AA23</f>
        <v>52796</v>
      </c>
      <c r="AD23" s="73">
        <v>17</v>
      </c>
    </row>
    <row r="24" spans="1:30" x14ac:dyDescent="0.25">
      <c r="A24" s="9">
        <v>18</v>
      </c>
      <c r="B24" s="64" t="s">
        <v>61</v>
      </c>
      <c r="C24" s="47" t="s">
        <v>62</v>
      </c>
      <c r="D24" s="48">
        <v>8</v>
      </c>
      <c r="E24" s="59">
        <v>2105</v>
      </c>
      <c r="F24" s="48">
        <v>10</v>
      </c>
      <c r="G24" s="59">
        <v>825</v>
      </c>
      <c r="H24" s="48">
        <v>10</v>
      </c>
      <c r="I24" s="52">
        <v>4545</v>
      </c>
      <c r="J24" s="60">
        <v>1</v>
      </c>
      <c r="K24" s="59">
        <v>7950</v>
      </c>
      <c r="L24" s="48">
        <v>5</v>
      </c>
      <c r="M24" s="52">
        <v>4785</v>
      </c>
      <c r="N24" s="60">
        <v>4</v>
      </c>
      <c r="O24" s="59">
        <v>5915</v>
      </c>
      <c r="P24" s="61">
        <v>11</v>
      </c>
      <c r="Q24" s="58">
        <v>1608</v>
      </c>
      <c r="R24" s="60">
        <v>7</v>
      </c>
      <c r="S24" s="59">
        <v>4479</v>
      </c>
      <c r="T24" s="60">
        <v>4</v>
      </c>
      <c r="U24" s="59">
        <v>4090</v>
      </c>
      <c r="V24" s="60">
        <v>2</v>
      </c>
      <c r="W24" s="59">
        <v>5325</v>
      </c>
      <c r="X24" s="60">
        <v>4</v>
      </c>
      <c r="Y24" s="59">
        <v>3995</v>
      </c>
      <c r="Z24" s="50">
        <v>11</v>
      </c>
      <c r="AA24" s="58">
        <v>3835</v>
      </c>
      <c r="AB24" s="55">
        <f>D24+F24+H24+J24+L24+N24+R24+T24+V24+X24</f>
        <v>55</v>
      </c>
      <c r="AC24" s="56">
        <f>E24+G24+I24+K24+M24+O24+S24+U24+W24+Y24</f>
        <v>44014</v>
      </c>
      <c r="AD24" s="57">
        <v>18</v>
      </c>
    </row>
    <row r="25" spans="1:30" x14ac:dyDescent="0.25">
      <c r="A25" s="9">
        <v>19</v>
      </c>
      <c r="B25" s="46" t="s">
        <v>63</v>
      </c>
      <c r="C25" s="47" t="s">
        <v>35</v>
      </c>
      <c r="D25" s="50">
        <v>11</v>
      </c>
      <c r="E25" s="58">
        <v>1485</v>
      </c>
      <c r="F25" s="48">
        <v>8</v>
      </c>
      <c r="G25" s="59">
        <v>1750</v>
      </c>
      <c r="H25" s="48">
        <v>3</v>
      </c>
      <c r="I25" s="52">
        <v>6125</v>
      </c>
      <c r="J25" s="60">
        <v>8</v>
      </c>
      <c r="K25" s="59">
        <v>6135</v>
      </c>
      <c r="L25" s="48">
        <v>5</v>
      </c>
      <c r="M25" s="52">
        <v>4910</v>
      </c>
      <c r="N25" s="60">
        <v>6</v>
      </c>
      <c r="O25" s="59">
        <v>6240</v>
      </c>
      <c r="P25" s="61">
        <v>10</v>
      </c>
      <c r="Q25" s="58">
        <v>482</v>
      </c>
      <c r="R25" s="60">
        <v>9</v>
      </c>
      <c r="S25" s="59">
        <v>3813</v>
      </c>
      <c r="T25" s="60">
        <v>8</v>
      </c>
      <c r="U25" s="59">
        <v>737</v>
      </c>
      <c r="V25" s="60">
        <v>7</v>
      </c>
      <c r="W25" s="59">
        <v>4376</v>
      </c>
      <c r="X25" s="60">
        <v>3</v>
      </c>
      <c r="Y25" s="59">
        <v>4005</v>
      </c>
      <c r="Z25" s="48">
        <v>1</v>
      </c>
      <c r="AA25" s="59">
        <v>4520</v>
      </c>
      <c r="AB25" s="55">
        <f>F25+H25+J25+L25+N25+R25+T25+V25+X25+Z25</f>
        <v>58</v>
      </c>
      <c r="AC25" s="56">
        <f>G25+I25+K25+M25+O25+S25+U25+W25+Y25+AA25</f>
        <v>42611</v>
      </c>
      <c r="AD25" s="57">
        <v>19</v>
      </c>
    </row>
    <row r="26" spans="1:30" x14ac:dyDescent="0.25">
      <c r="A26" s="9">
        <v>20</v>
      </c>
      <c r="B26" s="46" t="s">
        <v>64</v>
      </c>
      <c r="C26" s="47" t="s">
        <v>62</v>
      </c>
      <c r="D26" s="48">
        <v>3</v>
      </c>
      <c r="E26" s="59">
        <v>5060</v>
      </c>
      <c r="F26" s="48">
        <v>7</v>
      </c>
      <c r="G26" s="59">
        <v>1880</v>
      </c>
      <c r="H26" s="48">
        <v>4</v>
      </c>
      <c r="I26" s="52">
        <v>5910</v>
      </c>
      <c r="J26" s="60">
        <v>4</v>
      </c>
      <c r="K26" s="59">
        <v>7000</v>
      </c>
      <c r="L26" s="48">
        <v>8</v>
      </c>
      <c r="M26" s="52">
        <v>4050</v>
      </c>
      <c r="N26" s="60">
        <v>5</v>
      </c>
      <c r="O26" s="59">
        <v>5540</v>
      </c>
      <c r="P26" s="61">
        <v>11.5</v>
      </c>
      <c r="Q26" s="58">
        <v>0</v>
      </c>
      <c r="R26" s="60">
        <v>9</v>
      </c>
      <c r="S26" s="59">
        <v>1919</v>
      </c>
      <c r="T26" s="60">
        <v>6</v>
      </c>
      <c r="U26" s="59">
        <v>1790</v>
      </c>
      <c r="V26" s="60">
        <v>5</v>
      </c>
      <c r="W26" s="59">
        <v>2817</v>
      </c>
      <c r="X26" s="60">
        <v>7</v>
      </c>
      <c r="Y26" s="59">
        <v>3295</v>
      </c>
      <c r="Z26" s="50">
        <v>10</v>
      </c>
      <c r="AA26" s="58">
        <v>1750</v>
      </c>
      <c r="AB26" s="55">
        <f>D26+F26+H26+J26+L26+N26+R26+T26+V26+X26</f>
        <v>58</v>
      </c>
      <c r="AC26" s="56">
        <f>E26+G26+I26+K26+M26+O26+S26+U26+W26+Y26</f>
        <v>39261</v>
      </c>
      <c r="AD26" s="57">
        <v>20</v>
      </c>
    </row>
    <row r="27" spans="1:30" x14ac:dyDescent="0.25">
      <c r="A27" s="9">
        <v>21</v>
      </c>
      <c r="B27" s="46" t="s">
        <v>65</v>
      </c>
      <c r="C27" s="47" t="s">
        <v>35</v>
      </c>
      <c r="D27" s="48">
        <v>9</v>
      </c>
      <c r="E27" s="59">
        <v>1780</v>
      </c>
      <c r="F27" s="48">
        <v>3</v>
      </c>
      <c r="G27" s="63">
        <v>2225</v>
      </c>
      <c r="H27" s="48">
        <v>8</v>
      </c>
      <c r="I27" s="52">
        <v>4680</v>
      </c>
      <c r="J27" s="60">
        <v>7</v>
      </c>
      <c r="K27" s="59">
        <v>6245</v>
      </c>
      <c r="L27" s="48">
        <v>6</v>
      </c>
      <c r="M27" s="52">
        <v>5350</v>
      </c>
      <c r="N27" s="61">
        <v>11</v>
      </c>
      <c r="O27" s="58">
        <v>3020</v>
      </c>
      <c r="P27" s="60">
        <v>1</v>
      </c>
      <c r="Q27" s="59">
        <v>9463</v>
      </c>
      <c r="R27" s="60">
        <v>8</v>
      </c>
      <c r="S27" s="59">
        <v>2267</v>
      </c>
      <c r="T27" s="60">
        <v>6</v>
      </c>
      <c r="U27" s="59">
        <v>1347</v>
      </c>
      <c r="V27" s="60">
        <v>6</v>
      </c>
      <c r="W27" s="59">
        <v>1320</v>
      </c>
      <c r="X27" s="60">
        <v>6</v>
      </c>
      <c r="Y27" s="59">
        <v>4935</v>
      </c>
      <c r="Z27" s="50">
        <v>10</v>
      </c>
      <c r="AA27" s="58">
        <v>5035</v>
      </c>
      <c r="AB27" s="55">
        <f>D27+F27+H27+J27+L27+P27+R27+T27+V27+X27</f>
        <v>60</v>
      </c>
      <c r="AC27" s="56">
        <f>E27+G27+I27+K27+M27+Q27+S27+U27+W27+Y27</f>
        <v>39612</v>
      </c>
      <c r="AD27" s="57">
        <v>21</v>
      </c>
    </row>
    <row r="28" spans="1:30" x14ac:dyDescent="0.25">
      <c r="A28" s="9">
        <v>22</v>
      </c>
      <c r="B28" s="46" t="s">
        <v>66</v>
      </c>
      <c r="C28" s="47" t="s">
        <v>41</v>
      </c>
      <c r="D28" s="48">
        <v>3</v>
      </c>
      <c r="E28" s="59">
        <v>4480</v>
      </c>
      <c r="F28" s="48">
        <v>7</v>
      </c>
      <c r="G28" s="59">
        <v>2380</v>
      </c>
      <c r="H28" s="48">
        <v>5</v>
      </c>
      <c r="I28" s="52">
        <v>7355</v>
      </c>
      <c r="J28" s="60">
        <v>8</v>
      </c>
      <c r="K28" s="59">
        <v>5830</v>
      </c>
      <c r="L28" s="48">
        <v>5</v>
      </c>
      <c r="M28" s="52">
        <v>5695</v>
      </c>
      <c r="N28" s="60">
        <v>7</v>
      </c>
      <c r="O28" s="59">
        <v>5210</v>
      </c>
      <c r="P28" s="61">
        <v>11</v>
      </c>
      <c r="Q28" s="58">
        <v>180</v>
      </c>
      <c r="R28" s="60">
        <v>6</v>
      </c>
      <c r="S28" s="59">
        <v>5687</v>
      </c>
      <c r="T28" s="60">
        <v>3</v>
      </c>
      <c r="U28" s="59">
        <v>1734</v>
      </c>
      <c r="V28" s="60">
        <v>7</v>
      </c>
      <c r="W28" s="59">
        <v>1492</v>
      </c>
      <c r="X28" s="61">
        <v>12</v>
      </c>
      <c r="Y28" s="58">
        <v>2085</v>
      </c>
      <c r="Z28" s="48">
        <v>7</v>
      </c>
      <c r="AA28" s="59">
        <v>2490</v>
      </c>
      <c r="AB28" s="55">
        <f>D28+F28+H28+J28+L28+N28+R28+T28+V28+Z28</f>
        <v>58</v>
      </c>
      <c r="AC28" s="56">
        <f>E28+G28+I28+K28+M28+O28+S28+U28+W28+AA28</f>
        <v>42353</v>
      </c>
      <c r="AD28" s="57">
        <v>22</v>
      </c>
    </row>
    <row r="29" spans="1:30" x14ac:dyDescent="0.25">
      <c r="A29" s="9">
        <v>23</v>
      </c>
      <c r="B29" s="46" t="s">
        <v>67</v>
      </c>
      <c r="C29" s="47" t="s">
        <v>48</v>
      </c>
      <c r="D29" s="48">
        <v>10</v>
      </c>
      <c r="E29" s="59">
        <v>1725</v>
      </c>
      <c r="F29" s="48">
        <v>2</v>
      </c>
      <c r="G29" s="59">
        <v>4875</v>
      </c>
      <c r="H29" s="50">
        <v>11</v>
      </c>
      <c r="I29" s="62">
        <v>4370</v>
      </c>
      <c r="J29" s="60">
        <v>5</v>
      </c>
      <c r="K29" s="59">
        <v>6965</v>
      </c>
      <c r="L29" s="48">
        <v>8</v>
      </c>
      <c r="M29" s="52">
        <v>4200</v>
      </c>
      <c r="N29" s="60">
        <v>8</v>
      </c>
      <c r="O29" s="59">
        <v>4325</v>
      </c>
      <c r="P29" s="60">
        <v>8</v>
      </c>
      <c r="Q29" s="59">
        <v>758</v>
      </c>
      <c r="R29" s="60">
        <v>1</v>
      </c>
      <c r="S29" s="59">
        <v>13733</v>
      </c>
      <c r="T29" s="60">
        <v>3</v>
      </c>
      <c r="U29" s="59">
        <v>2703</v>
      </c>
      <c r="V29" s="60">
        <v>7</v>
      </c>
      <c r="W29" s="59">
        <v>874</v>
      </c>
      <c r="X29" s="61">
        <v>11</v>
      </c>
      <c r="Y29" s="58">
        <v>1920</v>
      </c>
      <c r="Z29" s="48">
        <v>9</v>
      </c>
      <c r="AA29" s="59">
        <v>1995</v>
      </c>
      <c r="AB29" s="55">
        <f>D29+F29+J29+L29+N29+P29+R29+T29+V29+Z29</f>
        <v>61</v>
      </c>
      <c r="AC29" s="56">
        <f>E29+G29+K29+M29+O29+Q29+S29+U29+W29+AA29</f>
        <v>42153</v>
      </c>
      <c r="AD29" s="57">
        <v>23</v>
      </c>
    </row>
    <row r="30" spans="1:30" x14ac:dyDescent="0.25">
      <c r="A30" s="9">
        <v>24</v>
      </c>
      <c r="B30" s="46" t="s">
        <v>68</v>
      </c>
      <c r="C30" s="47" t="s">
        <v>39</v>
      </c>
      <c r="D30" s="48">
        <v>10</v>
      </c>
      <c r="E30" s="59">
        <v>2365</v>
      </c>
      <c r="F30" s="48">
        <v>1</v>
      </c>
      <c r="G30" s="59">
        <v>4890</v>
      </c>
      <c r="H30" s="48">
        <v>4</v>
      </c>
      <c r="I30" s="52">
        <v>6590</v>
      </c>
      <c r="J30" s="60">
        <v>5</v>
      </c>
      <c r="K30" s="59">
        <v>6565</v>
      </c>
      <c r="L30" s="48">
        <v>3</v>
      </c>
      <c r="M30" s="52">
        <v>4910</v>
      </c>
      <c r="N30" s="61">
        <v>12</v>
      </c>
      <c r="O30" s="58">
        <v>3820</v>
      </c>
      <c r="P30" s="60">
        <v>6</v>
      </c>
      <c r="Q30" s="59">
        <v>1877</v>
      </c>
      <c r="R30" s="60">
        <v>4</v>
      </c>
      <c r="S30" s="59">
        <v>7420</v>
      </c>
      <c r="T30" s="60">
        <v>7</v>
      </c>
      <c r="U30" s="59">
        <v>3591</v>
      </c>
      <c r="V30" s="61">
        <v>12</v>
      </c>
      <c r="W30" s="58">
        <v>138</v>
      </c>
      <c r="X30" s="60">
        <v>8</v>
      </c>
      <c r="Y30" s="59">
        <v>2800</v>
      </c>
      <c r="Z30" s="48">
        <v>11</v>
      </c>
      <c r="AA30" s="59">
        <v>1670</v>
      </c>
      <c r="AB30" s="55">
        <f>D30+F30+H30+J30+L30+P30+R30+T30+X30+Z30</f>
        <v>59</v>
      </c>
      <c r="AC30" s="56">
        <f>E30+G30+I30+K30+M30+Q30+S30+U30+Y30+AA30</f>
        <v>42678</v>
      </c>
      <c r="AD30" s="57">
        <v>24</v>
      </c>
    </row>
    <row r="31" spans="1:30" x14ac:dyDescent="0.25">
      <c r="A31" s="9">
        <v>25</v>
      </c>
      <c r="B31" s="46" t="s">
        <v>69</v>
      </c>
      <c r="C31" s="47" t="s">
        <v>50</v>
      </c>
      <c r="D31" s="48">
        <v>5</v>
      </c>
      <c r="E31" s="59">
        <v>4150</v>
      </c>
      <c r="F31" s="48">
        <v>1</v>
      </c>
      <c r="G31" s="59">
        <v>4050</v>
      </c>
      <c r="H31" s="48">
        <v>4</v>
      </c>
      <c r="I31" s="52">
        <v>7545</v>
      </c>
      <c r="J31" s="60">
        <v>6</v>
      </c>
      <c r="K31" s="59">
        <v>6380</v>
      </c>
      <c r="L31" s="50">
        <v>11</v>
      </c>
      <c r="M31" s="62">
        <v>3645</v>
      </c>
      <c r="N31" s="61">
        <v>11</v>
      </c>
      <c r="O31" s="58">
        <v>3995</v>
      </c>
      <c r="P31" s="60">
        <v>7</v>
      </c>
      <c r="Q31" s="59">
        <v>640</v>
      </c>
      <c r="R31" s="60">
        <v>7</v>
      </c>
      <c r="S31" s="59">
        <v>5320</v>
      </c>
      <c r="T31" s="60">
        <v>9</v>
      </c>
      <c r="U31" s="59">
        <v>670</v>
      </c>
      <c r="V31" s="60">
        <v>4</v>
      </c>
      <c r="W31" s="59">
        <v>3656</v>
      </c>
      <c r="X31" s="60">
        <v>9</v>
      </c>
      <c r="Y31" s="59">
        <v>2305</v>
      </c>
      <c r="Z31" s="48">
        <v>10</v>
      </c>
      <c r="AA31" s="59">
        <v>2220</v>
      </c>
      <c r="AB31" s="55">
        <v>84</v>
      </c>
      <c r="AC31" s="56">
        <v>44576</v>
      </c>
      <c r="AD31" s="57">
        <v>25</v>
      </c>
    </row>
    <row r="32" spans="1:30" x14ac:dyDescent="0.25">
      <c r="A32" s="9">
        <v>26</v>
      </c>
      <c r="B32" s="46" t="s">
        <v>70</v>
      </c>
      <c r="C32" s="47" t="s">
        <v>39</v>
      </c>
      <c r="D32" s="48">
        <v>9</v>
      </c>
      <c r="E32" s="59">
        <v>1955</v>
      </c>
      <c r="F32" s="48">
        <v>7</v>
      </c>
      <c r="G32" s="59">
        <v>895</v>
      </c>
      <c r="H32" s="50">
        <v>12</v>
      </c>
      <c r="I32" s="62">
        <v>3450</v>
      </c>
      <c r="J32" s="61">
        <v>12</v>
      </c>
      <c r="K32" s="58">
        <v>4460</v>
      </c>
      <c r="L32" s="48">
        <v>2</v>
      </c>
      <c r="M32" s="52">
        <v>7695</v>
      </c>
      <c r="N32" s="60">
        <v>3</v>
      </c>
      <c r="O32" s="59">
        <v>5825</v>
      </c>
      <c r="P32" s="60">
        <v>8</v>
      </c>
      <c r="Q32" s="59">
        <v>3366</v>
      </c>
      <c r="R32" s="60">
        <v>9</v>
      </c>
      <c r="S32" s="59">
        <v>1318</v>
      </c>
      <c r="T32" s="60">
        <v>4</v>
      </c>
      <c r="U32" s="59">
        <v>1485</v>
      </c>
      <c r="V32" s="60">
        <v>3</v>
      </c>
      <c r="W32" s="59">
        <v>6156</v>
      </c>
      <c r="X32" s="60">
        <v>6</v>
      </c>
      <c r="Y32" s="59">
        <v>3710</v>
      </c>
      <c r="Z32" s="48">
        <v>9</v>
      </c>
      <c r="AA32" s="59">
        <v>3140</v>
      </c>
      <c r="AB32" s="55">
        <v>84</v>
      </c>
      <c r="AC32" s="56">
        <v>43455</v>
      </c>
      <c r="AD32" s="57">
        <v>26</v>
      </c>
    </row>
    <row r="33" spans="1:30" x14ac:dyDescent="0.25">
      <c r="A33" s="9">
        <v>27</v>
      </c>
      <c r="B33" s="46" t="s">
        <v>71</v>
      </c>
      <c r="C33" s="47" t="s">
        <v>62</v>
      </c>
      <c r="D33" s="48">
        <v>10</v>
      </c>
      <c r="E33" s="59">
        <v>1730</v>
      </c>
      <c r="F33" s="48">
        <v>5</v>
      </c>
      <c r="G33" s="59">
        <v>1540</v>
      </c>
      <c r="H33" s="48">
        <v>1</v>
      </c>
      <c r="I33" s="52">
        <v>7725</v>
      </c>
      <c r="J33" s="60">
        <v>1</v>
      </c>
      <c r="K33" s="59">
        <v>8420</v>
      </c>
      <c r="L33" s="48">
        <v>1</v>
      </c>
      <c r="M33" s="52">
        <v>6085</v>
      </c>
      <c r="N33" s="60">
        <v>7</v>
      </c>
      <c r="O33" s="59">
        <v>4405</v>
      </c>
      <c r="P33" s="61">
        <v>12</v>
      </c>
      <c r="Q33" s="58">
        <v>0</v>
      </c>
      <c r="R33" s="61">
        <v>11</v>
      </c>
      <c r="S33" s="58">
        <v>136</v>
      </c>
      <c r="T33" s="60">
        <v>10</v>
      </c>
      <c r="U33" s="59">
        <v>604</v>
      </c>
      <c r="V33" s="60">
        <v>9</v>
      </c>
      <c r="W33" s="59">
        <v>1300</v>
      </c>
      <c r="X33" s="60">
        <v>10</v>
      </c>
      <c r="Y33" s="59">
        <v>3150</v>
      </c>
      <c r="Z33" s="48">
        <v>7</v>
      </c>
      <c r="AA33" s="59">
        <v>3570</v>
      </c>
      <c r="AB33" s="55">
        <v>84</v>
      </c>
      <c r="AC33" s="56">
        <v>38665</v>
      </c>
      <c r="AD33" s="57">
        <v>27</v>
      </c>
    </row>
    <row r="34" spans="1:30" x14ac:dyDescent="0.25">
      <c r="A34" s="9">
        <v>28</v>
      </c>
      <c r="B34" s="46" t="s">
        <v>72</v>
      </c>
      <c r="C34" s="47" t="s">
        <v>43</v>
      </c>
      <c r="D34" s="48">
        <v>5</v>
      </c>
      <c r="E34" s="59">
        <v>2470</v>
      </c>
      <c r="F34" s="48">
        <v>8</v>
      </c>
      <c r="G34" s="59">
        <v>870</v>
      </c>
      <c r="H34" s="48">
        <v>6</v>
      </c>
      <c r="I34" s="52">
        <v>6855</v>
      </c>
      <c r="J34" s="60">
        <v>5</v>
      </c>
      <c r="K34" s="59">
        <v>6255</v>
      </c>
      <c r="L34" s="50">
        <v>11</v>
      </c>
      <c r="M34" s="62">
        <v>3755</v>
      </c>
      <c r="N34" s="60">
        <v>9</v>
      </c>
      <c r="O34" s="59">
        <v>4210</v>
      </c>
      <c r="P34" s="60">
        <v>3</v>
      </c>
      <c r="Q34" s="59">
        <v>4185</v>
      </c>
      <c r="R34" s="60">
        <v>10</v>
      </c>
      <c r="S34" s="59">
        <v>3738</v>
      </c>
      <c r="T34" s="60">
        <v>7</v>
      </c>
      <c r="U34" s="59">
        <v>758</v>
      </c>
      <c r="V34" s="61">
        <v>12</v>
      </c>
      <c r="W34" s="58">
        <v>0</v>
      </c>
      <c r="X34" s="60">
        <v>4</v>
      </c>
      <c r="Y34" s="59">
        <v>5210</v>
      </c>
      <c r="Z34" s="48">
        <v>5</v>
      </c>
      <c r="AA34" s="59">
        <v>3310</v>
      </c>
      <c r="AB34" s="55">
        <v>85</v>
      </c>
      <c r="AC34" s="56">
        <v>41616</v>
      </c>
      <c r="AD34" s="57">
        <v>28</v>
      </c>
    </row>
    <row r="35" spans="1:30" x14ac:dyDescent="0.25">
      <c r="A35" s="9">
        <v>29</v>
      </c>
      <c r="B35" s="46" t="s">
        <v>73</v>
      </c>
      <c r="C35" s="47" t="s">
        <v>41</v>
      </c>
      <c r="D35" s="48">
        <v>6</v>
      </c>
      <c r="E35" s="59">
        <v>3070</v>
      </c>
      <c r="F35" s="48">
        <v>9</v>
      </c>
      <c r="G35" s="59">
        <v>865</v>
      </c>
      <c r="H35" s="48">
        <v>3</v>
      </c>
      <c r="I35" s="52">
        <v>6045</v>
      </c>
      <c r="J35" s="61">
        <v>11</v>
      </c>
      <c r="K35" s="58">
        <v>5085</v>
      </c>
      <c r="L35" s="48">
        <v>10</v>
      </c>
      <c r="M35" s="52">
        <v>3885</v>
      </c>
      <c r="N35" s="60">
        <v>3</v>
      </c>
      <c r="O35" s="59">
        <v>6100</v>
      </c>
      <c r="P35" s="61">
        <v>10</v>
      </c>
      <c r="Q35" s="58">
        <v>386</v>
      </c>
      <c r="R35" s="60">
        <v>4</v>
      </c>
      <c r="S35" s="59">
        <v>8666</v>
      </c>
      <c r="T35" s="60">
        <v>5</v>
      </c>
      <c r="U35" s="59">
        <v>1589</v>
      </c>
      <c r="V35" s="60">
        <v>8</v>
      </c>
      <c r="W35" s="59">
        <v>2283</v>
      </c>
      <c r="X35" s="60">
        <v>8</v>
      </c>
      <c r="Y35" s="59">
        <v>4040</v>
      </c>
      <c r="Z35" s="48">
        <v>9</v>
      </c>
      <c r="AA35" s="59">
        <v>5435</v>
      </c>
      <c r="AB35" s="55">
        <v>86</v>
      </c>
      <c r="AC35" s="56">
        <v>47449</v>
      </c>
      <c r="AD35" s="57">
        <v>29</v>
      </c>
    </row>
    <row r="36" spans="1:30" x14ac:dyDescent="0.25">
      <c r="A36" s="9">
        <v>30</v>
      </c>
      <c r="B36" s="46" t="s">
        <v>74</v>
      </c>
      <c r="C36" s="47" t="s">
        <v>43</v>
      </c>
      <c r="D36" s="48">
        <v>8</v>
      </c>
      <c r="E36" s="59">
        <v>2505</v>
      </c>
      <c r="F36" s="48">
        <v>3</v>
      </c>
      <c r="G36" s="59">
        <v>2860</v>
      </c>
      <c r="H36" s="48">
        <v>9</v>
      </c>
      <c r="I36" s="52">
        <v>4850</v>
      </c>
      <c r="J36" s="60">
        <v>7</v>
      </c>
      <c r="K36" s="59">
        <v>6010</v>
      </c>
      <c r="L36" s="48">
        <v>10</v>
      </c>
      <c r="M36" s="52">
        <v>3575</v>
      </c>
      <c r="N36" s="60">
        <v>9</v>
      </c>
      <c r="O36" s="59">
        <v>4975</v>
      </c>
      <c r="P36" s="61">
        <v>10</v>
      </c>
      <c r="Q36" s="58">
        <v>1993</v>
      </c>
      <c r="R36" s="61">
        <v>12</v>
      </c>
      <c r="S36" s="58">
        <v>0</v>
      </c>
      <c r="T36" s="60">
        <v>5</v>
      </c>
      <c r="U36" s="59">
        <v>1967</v>
      </c>
      <c r="V36" s="60">
        <v>6</v>
      </c>
      <c r="W36" s="59">
        <v>2056</v>
      </c>
      <c r="X36" s="60">
        <v>5</v>
      </c>
      <c r="Y36" s="59">
        <v>3930</v>
      </c>
      <c r="Z36" s="48">
        <v>3</v>
      </c>
      <c r="AA36" s="59">
        <v>5285</v>
      </c>
      <c r="AB36" s="55">
        <v>87</v>
      </c>
      <c r="AC36" s="56">
        <v>40006</v>
      </c>
      <c r="AD36" s="57">
        <v>30</v>
      </c>
    </row>
    <row r="37" spans="1:30" x14ac:dyDescent="0.25">
      <c r="A37" s="9">
        <v>31</v>
      </c>
      <c r="B37" s="46" t="s">
        <v>75</v>
      </c>
      <c r="C37" s="47" t="s">
        <v>45</v>
      </c>
      <c r="D37" s="48">
        <v>2</v>
      </c>
      <c r="E37" s="59">
        <v>5490</v>
      </c>
      <c r="F37" s="48">
        <v>1</v>
      </c>
      <c r="G37" s="59">
        <v>9125</v>
      </c>
      <c r="H37" s="48">
        <v>12</v>
      </c>
      <c r="I37" s="52">
        <v>3980</v>
      </c>
      <c r="J37" s="61">
        <v>13</v>
      </c>
      <c r="K37" s="58" t="s">
        <v>58</v>
      </c>
      <c r="L37" s="50">
        <v>13</v>
      </c>
      <c r="M37" s="62" t="s">
        <v>58</v>
      </c>
      <c r="N37" s="60">
        <v>13</v>
      </c>
      <c r="O37" s="59" t="s">
        <v>58</v>
      </c>
      <c r="P37" s="60">
        <v>5</v>
      </c>
      <c r="Q37" s="59">
        <v>1253</v>
      </c>
      <c r="R37" s="60">
        <v>2</v>
      </c>
      <c r="S37" s="59">
        <v>5180</v>
      </c>
      <c r="T37" s="60">
        <v>11</v>
      </c>
      <c r="U37" s="59">
        <v>52</v>
      </c>
      <c r="V37" s="60">
        <v>10</v>
      </c>
      <c r="W37" s="59">
        <v>511</v>
      </c>
      <c r="X37" s="60">
        <v>2</v>
      </c>
      <c r="Y37" s="59">
        <v>4010</v>
      </c>
      <c r="Z37" s="48">
        <v>4</v>
      </c>
      <c r="AA37" s="59">
        <v>3440</v>
      </c>
      <c r="AB37" s="55">
        <v>88</v>
      </c>
      <c r="AC37" s="56">
        <v>33041</v>
      </c>
      <c r="AD37" s="57">
        <v>31</v>
      </c>
    </row>
    <row r="38" spans="1:30" x14ac:dyDescent="0.25">
      <c r="A38" s="9">
        <v>32</v>
      </c>
      <c r="B38" s="46" t="s">
        <v>76</v>
      </c>
      <c r="C38" s="47" t="s">
        <v>55</v>
      </c>
      <c r="D38" s="48">
        <v>7</v>
      </c>
      <c r="E38" s="59">
        <v>3650</v>
      </c>
      <c r="F38" s="50">
        <v>12</v>
      </c>
      <c r="G38" s="58">
        <v>630</v>
      </c>
      <c r="H38" s="48">
        <v>6</v>
      </c>
      <c r="I38" s="52">
        <v>5330</v>
      </c>
      <c r="J38" s="60">
        <v>7</v>
      </c>
      <c r="K38" s="59">
        <v>5620</v>
      </c>
      <c r="L38" s="48">
        <v>8</v>
      </c>
      <c r="M38" s="52">
        <v>4415</v>
      </c>
      <c r="N38" s="60">
        <v>10</v>
      </c>
      <c r="O38" s="59">
        <v>4175</v>
      </c>
      <c r="P38" s="60">
        <v>2</v>
      </c>
      <c r="Q38" s="59">
        <v>9163</v>
      </c>
      <c r="R38" s="60">
        <v>6</v>
      </c>
      <c r="S38" s="59">
        <v>2905</v>
      </c>
      <c r="T38" s="60">
        <v>9</v>
      </c>
      <c r="U38" s="59">
        <v>1724</v>
      </c>
      <c r="V38" s="60">
        <v>4</v>
      </c>
      <c r="W38" s="59">
        <v>2483</v>
      </c>
      <c r="X38" s="61">
        <v>10</v>
      </c>
      <c r="Y38" s="58">
        <v>2255</v>
      </c>
      <c r="Z38" s="48">
        <v>8</v>
      </c>
      <c r="AA38" s="59">
        <v>2365</v>
      </c>
      <c r="AB38" s="55">
        <v>89</v>
      </c>
      <c r="AC38" s="56">
        <v>44715</v>
      </c>
      <c r="AD38" s="57">
        <v>32</v>
      </c>
    </row>
    <row r="39" spans="1:30" x14ac:dyDescent="0.25">
      <c r="A39" s="9">
        <v>33</v>
      </c>
      <c r="B39" s="46" t="s">
        <v>77</v>
      </c>
      <c r="C39" s="47" t="s">
        <v>52</v>
      </c>
      <c r="D39" s="48">
        <v>1</v>
      </c>
      <c r="E39" s="59">
        <v>8950</v>
      </c>
      <c r="F39" s="50">
        <v>12</v>
      </c>
      <c r="G39" s="58">
        <v>480</v>
      </c>
      <c r="H39" s="48">
        <v>6</v>
      </c>
      <c r="I39" s="52">
        <v>6180</v>
      </c>
      <c r="J39" s="60">
        <v>9</v>
      </c>
      <c r="K39" s="59">
        <v>5330</v>
      </c>
      <c r="L39" s="48">
        <v>9</v>
      </c>
      <c r="M39" s="52">
        <v>3970</v>
      </c>
      <c r="N39" s="60">
        <v>8</v>
      </c>
      <c r="O39" s="59">
        <v>4440</v>
      </c>
      <c r="P39" s="60">
        <v>1</v>
      </c>
      <c r="Q39" s="59">
        <v>6515</v>
      </c>
      <c r="R39" s="60">
        <v>8</v>
      </c>
      <c r="S39" s="59">
        <v>3883</v>
      </c>
      <c r="T39" s="60">
        <v>4</v>
      </c>
      <c r="U39" s="59">
        <v>2091</v>
      </c>
      <c r="V39" s="61">
        <v>12</v>
      </c>
      <c r="W39" s="58">
        <v>0.1</v>
      </c>
      <c r="X39" s="60">
        <v>12</v>
      </c>
      <c r="Y39" s="59">
        <v>960</v>
      </c>
      <c r="Z39" s="48">
        <v>8</v>
      </c>
      <c r="AA39" s="59">
        <v>3440</v>
      </c>
      <c r="AB39" s="55">
        <v>90</v>
      </c>
      <c r="AC39" s="56">
        <v>46239.1</v>
      </c>
      <c r="AD39" s="57">
        <v>33</v>
      </c>
    </row>
    <row r="40" spans="1:30" x14ac:dyDescent="0.25">
      <c r="A40" s="9">
        <v>34</v>
      </c>
      <c r="B40" s="46" t="s">
        <v>78</v>
      </c>
      <c r="C40" s="47" t="s">
        <v>43</v>
      </c>
      <c r="D40" s="50">
        <v>12</v>
      </c>
      <c r="E40" s="58">
        <v>910</v>
      </c>
      <c r="F40" s="48">
        <v>11</v>
      </c>
      <c r="G40" s="59">
        <v>670</v>
      </c>
      <c r="H40" s="48">
        <v>7</v>
      </c>
      <c r="I40" s="52">
        <v>6020</v>
      </c>
      <c r="J40" s="60">
        <v>4</v>
      </c>
      <c r="K40" s="59">
        <v>6545</v>
      </c>
      <c r="L40" s="48">
        <v>7</v>
      </c>
      <c r="M40" s="52">
        <v>4260</v>
      </c>
      <c r="N40" s="60">
        <v>11</v>
      </c>
      <c r="O40" s="59">
        <v>4000</v>
      </c>
      <c r="P40" s="61">
        <v>13</v>
      </c>
      <c r="Q40" s="58">
        <v>9.0000000000000011E-2</v>
      </c>
      <c r="R40" s="60">
        <v>6</v>
      </c>
      <c r="S40" s="59">
        <v>7231</v>
      </c>
      <c r="T40" s="60">
        <v>9</v>
      </c>
      <c r="U40" s="59">
        <v>971</v>
      </c>
      <c r="V40" s="60">
        <v>6</v>
      </c>
      <c r="W40" s="59">
        <v>4593</v>
      </c>
      <c r="X40" s="60">
        <v>3</v>
      </c>
      <c r="Y40" s="59">
        <v>6440</v>
      </c>
      <c r="Z40" s="48">
        <v>2</v>
      </c>
      <c r="AA40" s="59">
        <v>8740</v>
      </c>
      <c r="AB40" s="55">
        <v>91</v>
      </c>
      <c r="AC40" s="56">
        <v>50380.09</v>
      </c>
      <c r="AD40" s="57">
        <v>34</v>
      </c>
    </row>
    <row r="41" spans="1:30" x14ac:dyDescent="0.25">
      <c r="A41" s="9">
        <v>35</v>
      </c>
      <c r="B41" s="46" t="s">
        <v>79</v>
      </c>
      <c r="C41" s="47" t="s">
        <v>33</v>
      </c>
      <c r="D41" s="48">
        <v>7</v>
      </c>
      <c r="E41" s="59">
        <v>2875</v>
      </c>
      <c r="F41" s="48">
        <v>11</v>
      </c>
      <c r="G41" s="59">
        <v>1005</v>
      </c>
      <c r="H41" s="48">
        <v>5</v>
      </c>
      <c r="I41" s="52">
        <v>6470</v>
      </c>
      <c r="J41" s="60">
        <v>4</v>
      </c>
      <c r="K41" s="59">
        <v>6580</v>
      </c>
      <c r="L41" s="48">
        <v>4</v>
      </c>
      <c r="M41" s="52">
        <v>5900</v>
      </c>
      <c r="N41" s="60">
        <v>1</v>
      </c>
      <c r="O41" s="59">
        <v>6990</v>
      </c>
      <c r="P41" s="61">
        <v>13</v>
      </c>
      <c r="Q41" s="58" t="s">
        <v>58</v>
      </c>
      <c r="R41" s="61">
        <v>13</v>
      </c>
      <c r="S41" s="58" t="s">
        <v>58</v>
      </c>
      <c r="T41" s="60">
        <v>13</v>
      </c>
      <c r="U41" s="59" t="s">
        <v>58</v>
      </c>
      <c r="V41" s="60">
        <v>13</v>
      </c>
      <c r="W41" s="59" t="s">
        <v>58</v>
      </c>
      <c r="X41" s="60">
        <v>5</v>
      </c>
      <c r="Y41" s="59">
        <v>5200</v>
      </c>
      <c r="Z41" s="48">
        <v>2</v>
      </c>
      <c r="AA41" s="59">
        <v>3535</v>
      </c>
      <c r="AB41" s="55">
        <v>91</v>
      </c>
      <c r="AC41" s="56">
        <v>38555</v>
      </c>
      <c r="AD41" s="57">
        <v>35</v>
      </c>
    </row>
    <row r="42" spans="1:30" x14ac:dyDescent="0.25">
      <c r="A42" s="9">
        <v>36</v>
      </c>
      <c r="B42" s="46" t="s">
        <v>80</v>
      </c>
      <c r="C42" s="47" t="s">
        <v>55</v>
      </c>
      <c r="D42" s="48">
        <v>6</v>
      </c>
      <c r="E42" s="59">
        <v>2245</v>
      </c>
      <c r="F42" s="50">
        <v>12</v>
      </c>
      <c r="G42" s="58">
        <v>1270</v>
      </c>
      <c r="H42" s="48">
        <v>7.5</v>
      </c>
      <c r="I42" s="52">
        <v>4935</v>
      </c>
      <c r="J42" s="60">
        <v>10</v>
      </c>
      <c r="K42" s="59">
        <v>5205</v>
      </c>
      <c r="L42" s="48">
        <v>9</v>
      </c>
      <c r="M42" s="52">
        <v>3605</v>
      </c>
      <c r="N42" s="60">
        <v>10</v>
      </c>
      <c r="O42" s="59">
        <v>4820</v>
      </c>
      <c r="P42" s="60">
        <v>6</v>
      </c>
      <c r="Q42" s="59">
        <v>1475</v>
      </c>
      <c r="R42" s="60">
        <v>5</v>
      </c>
      <c r="S42" s="59">
        <v>6191</v>
      </c>
      <c r="T42" s="60">
        <v>6</v>
      </c>
      <c r="U42" s="59">
        <v>1004</v>
      </c>
      <c r="V42" s="60">
        <v>1</v>
      </c>
      <c r="W42" s="59">
        <v>13082</v>
      </c>
      <c r="X42" s="60">
        <v>9</v>
      </c>
      <c r="Y42" s="59">
        <v>3825</v>
      </c>
      <c r="Z42" s="50">
        <v>10</v>
      </c>
      <c r="AA42" s="58">
        <v>2795</v>
      </c>
      <c r="AB42" s="55">
        <v>91.5</v>
      </c>
      <c r="AC42" s="56">
        <v>50452</v>
      </c>
      <c r="AD42" s="57">
        <v>36</v>
      </c>
    </row>
    <row r="43" spans="1:30" x14ac:dyDescent="0.25">
      <c r="A43" s="9">
        <v>37</v>
      </c>
      <c r="B43" s="46" t="s">
        <v>81</v>
      </c>
      <c r="C43" s="47" t="s">
        <v>45</v>
      </c>
      <c r="D43" s="48">
        <v>3</v>
      </c>
      <c r="E43" s="59">
        <v>3840</v>
      </c>
      <c r="F43" s="48">
        <v>11</v>
      </c>
      <c r="G43" s="59">
        <v>1650</v>
      </c>
      <c r="H43" s="48">
        <v>10</v>
      </c>
      <c r="I43" s="52">
        <v>6600</v>
      </c>
      <c r="J43" s="60">
        <v>5</v>
      </c>
      <c r="K43" s="59">
        <v>6485</v>
      </c>
      <c r="L43" s="48">
        <v>9</v>
      </c>
      <c r="M43" s="52">
        <v>3995</v>
      </c>
      <c r="N43" s="60">
        <v>4</v>
      </c>
      <c r="O43" s="59">
        <v>6340</v>
      </c>
      <c r="P43" s="60">
        <v>6</v>
      </c>
      <c r="Q43" s="59">
        <v>4541</v>
      </c>
      <c r="R43" s="61">
        <v>11.5</v>
      </c>
      <c r="S43" s="58">
        <v>0</v>
      </c>
      <c r="T43" s="61">
        <v>9</v>
      </c>
      <c r="U43" s="59">
        <v>186</v>
      </c>
      <c r="V43" s="60">
        <v>8</v>
      </c>
      <c r="W43" s="59">
        <v>859</v>
      </c>
      <c r="X43" s="60">
        <v>7</v>
      </c>
      <c r="Y43" s="59">
        <v>4350</v>
      </c>
      <c r="Z43" s="50">
        <v>12</v>
      </c>
      <c r="AA43" s="58">
        <v>2565</v>
      </c>
      <c r="AB43" s="55">
        <v>95.5</v>
      </c>
      <c r="AC43" s="56">
        <v>41411</v>
      </c>
      <c r="AD43" s="57">
        <v>37</v>
      </c>
    </row>
    <row r="44" spans="1:30" x14ac:dyDescent="0.25">
      <c r="A44" s="9">
        <v>38</v>
      </c>
      <c r="B44" s="46" t="s">
        <v>82</v>
      </c>
      <c r="C44" s="47" t="s">
        <v>50</v>
      </c>
      <c r="D44" s="48">
        <v>7</v>
      </c>
      <c r="E44" s="59">
        <v>2145</v>
      </c>
      <c r="F44" s="48">
        <v>5</v>
      </c>
      <c r="G44" s="59">
        <v>1530</v>
      </c>
      <c r="H44" s="50">
        <v>13</v>
      </c>
      <c r="I44" s="62" t="s">
        <v>58</v>
      </c>
      <c r="J44" s="61">
        <v>13</v>
      </c>
      <c r="K44" s="58" t="s">
        <v>58</v>
      </c>
      <c r="L44" s="48">
        <v>13</v>
      </c>
      <c r="M44" s="52" t="s">
        <v>58</v>
      </c>
      <c r="N44" s="60">
        <v>13</v>
      </c>
      <c r="O44" s="59" t="s">
        <v>58</v>
      </c>
      <c r="P44" s="60">
        <v>7</v>
      </c>
      <c r="Q44" s="59">
        <v>1144</v>
      </c>
      <c r="R44" s="60">
        <v>11.5</v>
      </c>
      <c r="S44" s="59">
        <v>0</v>
      </c>
      <c r="T44" s="60">
        <v>2</v>
      </c>
      <c r="U44" s="59">
        <v>3217</v>
      </c>
      <c r="V44" s="60">
        <v>3</v>
      </c>
      <c r="W44" s="59">
        <v>9108</v>
      </c>
      <c r="X44" s="60">
        <v>3</v>
      </c>
      <c r="Y44" s="59">
        <v>5330</v>
      </c>
      <c r="Z44" s="48">
        <v>5</v>
      </c>
      <c r="AA44" s="59">
        <v>4570</v>
      </c>
      <c r="AB44" s="55">
        <v>95.5</v>
      </c>
      <c r="AC44" s="56">
        <v>27044</v>
      </c>
      <c r="AD44" s="57">
        <v>38</v>
      </c>
    </row>
    <row r="45" spans="1:30" x14ac:dyDescent="0.25">
      <c r="A45" s="9">
        <v>39</v>
      </c>
      <c r="B45" s="46" t="s">
        <v>83</v>
      </c>
      <c r="C45" s="47" t="s">
        <v>52</v>
      </c>
      <c r="D45" s="48">
        <v>8</v>
      </c>
      <c r="E45" s="59">
        <v>1890</v>
      </c>
      <c r="F45" s="48">
        <v>9</v>
      </c>
      <c r="G45" s="59">
        <v>1760</v>
      </c>
      <c r="H45" s="50">
        <v>13</v>
      </c>
      <c r="I45" s="62" t="s">
        <v>58</v>
      </c>
      <c r="J45" s="61">
        <v>13</v>
      </c>
      <c r="K45" s="58" t="s">
        <v>58</v>
      </c>
      <c r="L45" s="48">
        <v>12</v>
      </c>
      <c r="M45" s="52">
        <v>3280</v>
      </c>
      <c r="N45" s="60">
        <v>11</v>
      </c>
      <c r="O45" s="59">
        <v>4790</v>
      </c>
      <c r="P45" s="60">
        <v>4</v>
      </c>
      <c r="Q45" s="59">
        <v>3580</v>
      </c>
      <c r="R45" s="60">
        <v>2</v>
      </c>
      <c r="S45" s="59">
        <v>12332</v>
      </c>
      <c r="T45" s="60">
        <v>7</v>
      </c>
      <c r="U45" s="59">
        <v>1167</v>
      </c>
      <c r="V45" s="60">
        <v>7</v>
      </c>
      <c r="W45" s="59">
        <v>1684</v>
      </c>
      <c r="X45" s="60">
        <v>12</v>
      </c>
      <c r="Y45" s="59">
        <v>2405</v>
      </c>
      <c r="Z45" s="48">
        <v>1</v>
      </c>
      <c r="AA45" s="59">
        <v>9035</v>
      </c>
      <c r="AB45" s="55">
        <v>99</v>
      </c>
      <c r="AC45" s="56">
        <v>41923</v>
      </c>
      <c r="AD45" s="57">
        <v>39</v>
      </c>
    </row>
    <row r="46" spans="1:30" x14ac:dyDescent="0.25">
      <c r="A46" s="10">
        <v>40</v>
      </c>
      <c r="B46" s="74" t="s">
        <v>84</v>
      </c>
      <c r="C46" s="75" t="s">
        <v>50</v>
      </c>
      <c r="D46" s="76">
        <v>13</v>
      </c>
      <c r="E46" s="77" t="s">
        <v>58</v>
      </c>
      <c r="F46" s="78">
        <v>13</v>
      </c>
      <c r="G46" s="77" t="s">
        <v>58</v>
      </c>
      <c r="H46" s="79">
        <v>9</v>
      </c>
      <c r="I46" s="63">
        <v>4590</v>
      </c>
      <c r="J46" s="80">
        <v>9</v>
      </c>
      <c r="K46" s="63">
        <v>6110</v>
      </c>
      <c r="L46" s="80">
        <v>5</v>
      </c>
      <c r="M46" s="63">
        <v>4345</v>
      </c>
      <c r="N46" s="80">
        <v>13</v>
      </c>
      <c r="O46" s="63" t="s">
        <v>58</v>
      </c>
      <c r="P46" s="80">
        <v>9</v>
      </c>
      <c r="Q46" s="63">
        <v>592</v>
      </c>
      <c r="R46" s="80">
        <v>12</v>
      </c>
      <c r="S46" s="63">
        <v>608</v>
      </c>
      <c r="T46" s="80">
        <v>1</v>
      </c>
      <c r="U46" s="63">
        <v>16428</v>
      </c>
      <c r="V46" s="80">
        <v>10</v>
      </c>
      <c r="W46" s="63">
        <v>440</v>
      </c>
      <c r="X46" s="80">
        <v>1</v>
      </c>
      <c r="Y46" s="63">
        <v>4580</v>
      </c>
      <c r="Z46" s="80">
        <v>8</v>
      </c>
      <c r="AA46" s="63">
        <v>2200</v>
      </c>
      <c r="AB46" s="81">
        <v>103</v>
      </c>
      <c r="AC46" s="82">
        <v>39893</v>
      </c>
      <c r="AD46" s="83">
        <v>40</v>
      </c>
    </row>
    <row r="47" spans="1:30" x14ac:dyDescent="0.25">
      <c r="A47" s="9">
        <v>41</v>
      </c>
      <c r="B47" s="46" t="s">
        <v>85</v>
      </c>
      <c r="C47" s="47" t="s">
        <v>60</v>
      </c>
      <c r="D47" s="48">
        <v>4</v>
      </c>
      <c r="E47" s="59">
        <v>2530</v>
      </c>
      <c r="F47" s="48">
        <v>1</v>
      </c>
      <c r="G47" s="59">
        <v>3565</v>
      </c>
      <c r="H47" s="48">
        <v>11</v>
      </c>
      <c r="I47" s="59">
        <v>4140</v>
      </c>
      <c r="J47" s="48">
        <v>11</v>
      </c>
      <c r="K47" s="59">
        <v>4500</v>
      </c>
      <c r="L47" s="48">
        <v>12</v>
      </c>
      <c r="M47" s="59">
        <v>2795</v>
      </c>
      <c r="N47" s="48">
        <v>7</v>
      </c>
      <c r="O47" s="59">
        <v>6085</v>
      </c>
      <c r="P47" s="48">
        <v>9</v>
      </c>
      <c r="Q47" s="59">
        <v>779</v>
      </c>
      <c r="R47" s="48">
        <v>3</v>
      </c>
      <c r="S47" s="59">
        <v>10084</v>
      </c>
      <c r="T47" s="50">
        <v>12</v>
      </c>
      <c r="U47" s="58">
        <v>0</v>
      </c>
      <c r="V47" s="48">
        <v>10</v>
      </c>
      <c r="W47" s="59">
        <v>157</v>
      </c>
      <c r="X47" s="48">
        <v>11</v>
      </c>
      <c r="Y47" s="59">
        <v>2800</v>
      </c>
      <c r="Z47" s="50">
        <v>12</v>
      </c>
      <c r="AA47" s="58">
        <v>1520</v>
      </c>
      <c r="AB47" s="55">
        <v>103</v>
      </c>
      <c r="AC47" s="56">
        <v>38955</v>
      </c>
      <c r="AD47" s="57">
        <v>41</v>
      </c>
    </row>
    <row r="48" spans="1:30" x14ac:dyDescent="0.25">
      <c r="A48" s="9">
        <v>42</v>
      </c>
      <c r="B48" s="46" t="s">
        <v>86</v>
      </c>
      <c r="C48" s="47" t="s">
        <v>55</v>
      </c>
      <c r="D48" s="48">
        <v>11</v>
      </c>
      <c r="E48" s="59">
        <v>2075</v>
      </c>
      <c r="F48" s="48">
        <v>10</v>
      </c>
      <c r="G48" s="59">
        <v>1040</v>
      </c>
      <c r="H48" s="50">
        <v>12</v>
      </c>
      <c r="I48" s="58">
        <v>4505</v>
      </c>
      <c r="J48" s="48">
        <v>10</v>
      </c>
      <c r="K48" s="59">
        <v>5855</v>
      </c>
      <c r="L48" s="48">
        <v>11</v>
      </c>
      <c r="M48" s="59">
        <v>3055</v>
      </c>
      <c r="N48" s="48">
        <v>9</v>
      </c>
      <c r="O48" s="59">
        <v>4265</v>
      </c>
      <c r="P48" s="48">
        <v>1</v>
      </c>
      <c r="Q48" s="59">
        <v>8177</v>
      </c>
      <c r="R48" s="48">
        <v>9</v>
      </c>
      <c r="S48" s="59">
        <v>3676</v>
      </c>
      <c r="T48" s="48">
        <v>3</v>
      </c>
      <c r="U48" s="59">
        <v>2909</v>
      </c>
      <c r="V48" s="48">
        <v>8</v>
      </c>
      <c r="W48" s="59">
        <v>1350</v>
      </c>
      <c r="X48" s="48">
        <v>9</v>
      </c>
      <c r="Y48" s="59">
        <v>2575</v>
      </c>
      <c r="Z48" s="50">
        <v>12</v>
      </c>
      <c r="AA48" s="58">
        <v>2095</v>
      </c>
      <c r="AB48" s="55">
        <v>105</v>
      </c>
      <c r="AC48" s="56">
        <v>41577</v>
      </c>
      <c r="AD48" s="57">
        <v>42</v>
      </c>
    </row>
    <row r="49" spans="1:30" x14ac:dyDescent="0.25">
      <c r="A49" s="9">
        <v>43</v>
      </c>
      <c r="B49" s="46" t="s">
        <v>87</v>
      </c>
      <c r="C49" s="47" t="s">
        <v>60</v>
      </c>
      <c r="D49" s="48">
        <v>9</v>
      </c>
      <c r="E49" s="59">
        <v>2400</v>
      </c>
      <c r="F49" s="48">
        <v>8</v>
      </c>
      <c r="G49" s="59">
        <v>1200</v>
      </c>
      <c r="H49" s="48">
        <v>4</v>
      </c>
      <c r="I49" s="59">
        <v>5930</v>
      </c>
      <c r="J49" s="48">
        <v>12</v>
      </c>
      <c r="K49" s="59">
        <v>4805</v>
      </c>
      <c r="L49" s="48">
        <v>12</v>
      </c>
      <c r="M49" s="59">
        <v>2610</v>
      </c>
      <c r="N49" s="48">
        <v>12</v>
      </c>
      <c r="O49" s="59">
        <v>3285</v>
      </c>
      <c r="P49" s="48">
        <v>2</v>
      </c>
      <c r="Q49" s="59">
        <v>2993</v>
      </c>
      <c r="R49" s="48">
        <v>5</v>
      </c>
      <c r="S49" s="59">
        <v>3565</v>
      </c>
      <c r="T49" s="48">
        <v>12</v>
      </c>
      <c r="U49" s="59">
        <v>0</v>
      </c>
      <c r="V49" s="48">
        <v>4</v>
      </c>
      <c r="W49" s="59">
        <v>3053</v>
      </c>
      <c r="X49" s="50">
        <v>13</v>
      </c>
      <c r="Y49" s="58" t="s">
        <v>58</v>
      </c>
      <c r="Z49" s="50">
        <v>13</v>
      </c>
      <c r="AA49" s="58" t="s">
        <v>58</v>
      </c>
      <c r="AB49" s="55">
        <v>106</v>
      </c>
      <c r="AC49" s="56">
        <v>29841</v>
      </c>
      <c r="AD49" s="57">
        <v>43</v>
      </c>
    </row>
    <row r="50" spans="1:30" x14ac:dyDescent="0.25">
      <c r="A50" s="9">
        <v>44</v>
      </c>
      <c r="B50" s="46" t="s">
        <v>88</v>
      </c>
      <c r="C50" s="47" t="s">
        <v>52</v>
      </c>
      <c r="D50" s="48">
        <v>5</v>
      </c>
      <c r="E50" s="59">
        <v>4010</v>
      </c>
      <c r="F50" s="48">
        <v>6</v>
      </c>
      <c r="G50" s="59">
        <v>2395</v>
      </c>
      <c r="H50" s="48">
        <v>7.5</v>
      </c>
      <c r="I50" s="59">
        <v>4935</v>
      </c>
      <c r="J50" s="48">
        <v>2</v>
      </c>
      <c r="K50" s="59">
        <v>7835</v>
      </c>
      <c r="L50" s="48">
        <v>13</v>
      </c>
      <c r="M50" s="59" t="s">
        <v>58</v>
      </c>
      <c r="N50" s="48">
        <v>13</v>
      </c>
      <c r="O50" s="59" t="s">
        <v>58</v>
      </c>
      <c r="P50" s="48">
        <v>13</v>
      </c>
      <c r="Q50" s="59" t="s">
        <v>58</v>
      </c>
      <c r="R50" s="48">
        <v>13</v>
      </c>
      <c r="S50" s="59" t="s">
        <v>58</v>
      </c>
      <c r="T50" s="48">
        <v>13</v>
      </c>
      <c r="U50" s="59" t="s">
        <v>58</v>
      </c>
      <c r="V50" s="48">
        <v>13</v>
      </c>
      <c r="W50" s="59" t="s">
        <v>58</v>
      </c>
      <c r="X50" s="48">
        <v>6</v>
      </c>
      <c r="Y50" s="59">
        <v>5260</v>
      </c>
      <c r="Z50" s="48">
        <v>7</v>
      </c>
      <c r="AA50" s="59">
        <v>2370</v>
      </c>
      <c r="AB50" s="55">
        <v>111.5</v>
      </c>
      <c r="AC50" s="56">
        <v>26805</v>
      </c>
      <c r="AD50" s="57">
        <v>44</v>
      </c>
    </row>
    <row r="51" spans="1:30" x14ac:dyDescent="0.25">
      <c r="A51" s="9">
        <v>45</v>
      </c>
      <c r="B51" s="46" t="s">
        <v>89</v>
      </c>
      <c r="C51" s="47" t="s">
        <v>41</v>
      </c>
      <c r="D51" s="50">
        <v>13</v>
      </c>
      <c r="E51" s="58" t="s">
        <v>58</v>
      </c>
      <c r="F51" s="50">
        <v>13</v>
      </c>
      <c r="G51" s="58" t="s">
        <v>58</v>
      </c>
      <c r="H51" s="48">
        <v>1</v>
      </c>
      <c r="I51" s="59">
        <v>7530</v>
      </c>
      <c r="J51" s="48">
        <v>2</v>
      </c>
      <c r="K51" s="59">
        <v>7840</v>
      </c>
      <c r="L51" s="48">
        <v>1</v>
      </c>
      <c r="M51" s="59">
        <v>6130</v>
      </c>
      <c r="N51" s="48">
        <v>8</v>
      </c>
      <c r="O51" s="59">
        <v>5465</v>
      </c>
      <c r="P51" s="48">
        <v>13</v>
      </c>
      <c r="Q51" s="59" t="s">
        <v>58</v>
      </c>
      <c r="R51" s="48">
        <v>13</v>
      </c>
      <c r="S51" s="59" t="s">
        <v>58</v>
      </c>
      <c r="T51" s="48">
        <v>13</v>
      </c>
      <c r="U51" s="59" t="s">
        <v>58</v>
      </c>
      <c r="V51" s="48">
        <v>13</v>
      </c>
      <c r="W51" s="59" t="s">
        <v>58</v>
      </c>
      <c r="X51" s="48">
        <v>13</v>
      </c>
      <c r="Y51" s="59" t="s">
        <v>58</v>
      </c>
      <c r="Z51" s="48">
        <v>13</v>
      </c>
      <c r="AA51" s="59" t="s">
        <v>58</v>
      </c>
      <c r="AB51" s="55">
        <v>116</v>
      </c>
      <c r="AC51" s="56">
        <v>26965</v>
      </c>
      <c r="AD51" s="57">
        <v>45</v>
      </c>
    </row>
    <row r="52" spans="1:30" x14ac:dyDescent="0.25">
      <c r="A52" s="9">
        <v>46</v>
      </c>
      <c r="B52" s="46" t="s">
        <v>90</v>
      </c>
      <c r="C52" s="47" t="s">
        <v>60</v>
      </c>
      <c r="D52" s="50">
        <v>13</v>
      </c>
      <c r="E52" s="58" t="s">
        <v>58</v>
      </c>
      <c r="F52" s="50">
        <v>13</v>
      </c>
      <c r="G52" s="58" t="s">
        <v>58</v>
      </c>
      <c r="H52" s="48">
        <v>13</v>
      </c>
      <c r="I52" s="59" t="s">
        <v>58</v>
      </c>
      <c r="J52" s="48">
        <v>13</v>
      </c>
      <c r="K52" s="59" t="s">
        <v>58</v>
      </c>
      <c r="L52" s="48">
        <v>13</v>
      </c>
      <c r="M52" s="59" t="s">
        <v>58</v>
      </c>
      <c r="N52" s="48">
        <v>13</v>
      </c>
      <c r="O52" s="59" t="s">
        <v>58</v>
      </c>
      <c r="P52" s="48">
        <v>2</v>
      </c>
      <c r="Q52" s="59">
        <v>5010</v>
      </c>
      <c r="R52" s="48">
        <v>3</v>
      </c>
      <c r="S52" s="59">
        <v>4199</v>
      </c>
      <c r="T52" s="48">
        <v>10</v>
      </c>
      <c r="U52" s="59">
        <v>1680</v>
      </c>
      <c r="V52" s="48">
        <v>9</v>
      </c>
      <c r="W52" s="59">
        <v>760</v>
      </c>
      <c r="X52" s="48">
        <v>10</v>
      </c>
      <c r="Y52" s="59">
        <v>1935</v>
      </c>
      <c r="Z52" s="48">
        <v>6</v>
      </c>
      <c r="AA52" s="59">
        <v>3940</v>
      </c>
      <c r="AB52" s="55">
        <v>118</v>
      </c>
      <c r="AC52" s="56">
        <v>17524</v>
      </c>
      <c r="AD52" s="57">
        <v>46</v>
      </c>
    </row>
    <row r="53" spans="1:30" x14ac:dyDescent="0.25">
      <c r="A53" s="9">
        <v>47</v>
      </c>
      <c r="B53" s="46" t="s">
        <v>91</v>
      </c>
      <c r="C53" s="47" t="s">
        <v>52</v>
      </c>
      <c r="D53" s="50">
        <v>13</v>
      </c>
      <c r="E53" s="58" t="s">
        <v>58</v>
      </c>
      <c r="F53" s="50">
        <v>13</v>
      </c>
      <c r="G53" s="58" t="s">
        <v>58</v>
      </c>
      <c r="H53" s="48">
        <v>7</v>
      </c>
      <c r="I53" s="59">
        <v>5290</v>
      </c>
      <c r="J53" s="48">
        <v>7</v>
      </c>
      <c r="K53" s="59">
        <v>6465</v>
      </c>
      <c r="L53" s="48">
        <v>7</v>
      </c>
      <c r="M53" s="59">
        <v>4845</v>
      </c>
      <c r="N53" s="48">
        <v>8</v>
      </c>
      <c r="O53" s="59">
        <v>4600</v>
      </c>
      <c r="P53" s="48">
        <v>12</v>
      </c>
      <c r="Q53" s="59">
        <v>0</v>
      </c>
      <c r="R53" s="48">
        <v>10</v>
      </c>
      <c r="S53" s="59">
        <v>1001</v>
      </c>
      <c r="T53" s="48">
        <v>11</v>
      </c>
      <c r="U53" s="59">
        <v>1656</v>
      </c>
      <c r="V53" s="48">
        <v>6</v>
      </c>
      <c r="W53" s="59">
        <v>1712</v>
      </c>
      <c r="X53" s="48">
        <v>13</v>
      </c>
      <c r="Y53" s="59" t="s">
        <v>58</v>
      </c>
      <c r="Z53" s="48">
        <v>13</v>
      </c>
      <c r="AA53" s="59" t="s">
        <v>58</v>
      </c>
      <c r="AB53" s="55">
        <v>120</v>
      </c>
      <c r="AC53" s="56">
        <v>25569</v>
      </c>
      <c r="AD53" s="57">
        <v>47</v>
      </c>
    </row>
    <row r="54" spans="1:30" x14ac:dyDescent="0.25">
      <c r="A54" s="9">
        <v>48</v>
      </c>
      <c r="B54" s="46" t="s">
        <v>92</v>
      </c>
      <c r="C54" s="47" t="s">
        <v>33</v>
      </c>
      <c r="D54" s="48">
        <v>3</v>
      </c>
      <c r="E54" s="59">
        <v>4920</v>
      </c>
      <c r="F54" s="48">
        <v>4</v>
      </c>
      <c r="G54" s="59">
        <v>1650</v>
      </c>
      <c r="H54" s="50">
        <v>13</v>
      </c>
      <c r="I54" s="58" t="s">
        <v>58</v>
      </c>
      <c r="J54" s="50">
        <v>13</v>
      </c>
      <c r="K54" s="58" t="s">
        <v>58</v>
      </c>
      <c r="L54" s="48">
        <v>13</v>
      </c>
      <c r="M54" s="59" t="s">
        <v>58</v>
      </c>
      <c r="N54" s="48">
        <v>13</v>
      </c>
      <c r="O54" s="59" t="s">
        <v>58</v>
      </c>
      <c r="P54" s="48">
        <v>5</v>
      </c>
      <c r="Q54" s="59">
        <v>1915</v>
      </c>
      <c r="R54" s="48">
        <v>6</v>
      </c>
      <c r="S54" s="59">
        <v>3431</v>
      </c>
      <c r="T54" s="48">
        <v>13</v>
      </c>
      <c r="U54" s="59" t="s">
        <v>58</v>
      </c>
      <c r="V54" s="48">
        <v>13</v>
      </c>
      <c r="W54" s="59" t="s">
        <v>58</v>
      </c>
      <c r="X54" s="48">
        <v>13</v>
      </c>
      <c r="Y54" s="59" t="s">
        <v>58</v>
      </c>
      <c r="Z54" s="48">
        <v>13</v>
      </c>
      <c r="AA54" s="59" t="s">
        <v>58</v>
      </c>
      <c r="AB54" s="55">
        <v>122</v>
      </c>
      <c r="AC54" s="56">
        <v>11916</v>
      </c>
      <c r="AD54" s="57">
        <v>48</v>
      </c>
    </row>
    <row r="55" spans="1:30" x14ac:dyDescent="0.25">
      <c r="A55" s="9">
        <v>49</v>
      </c>
      <c r="B55" s="46" t="s">
        <v>93</v>
      </c>
      <c r="C55" s="47" t="s">
        <v>50</v>
      </c>
      <c r="D55" s="48">
        <v>5</v>
      </c>
      <c r="E55" s="59">
        <v>4160</v>
      </c>
      <c r="F55" s="48">
        <v>4</v>
      </c>
      <c r="G55" s="59">
        <v>2845</v>
      </c>
      <c r="H55" s="48">
        <v>10</v>
      </c>
      <c r="I55" s="59">
        <v>4500</v>
      </c>
      <c r="J55" s="48">
        <v>6</v>
      </c>
      <c r="K55" s="59">
        <v>6380</v>
      </c>
      <c r="L55" s="48">
        <v>9</v>
      </c>
      <c r="M55" s="59">
        <v>4400</v>
      </c>
      <c r="N55" s="48">
        <v>12</v>
      </c>
      <c r="O55" s="59">
        <v>4445</v>
      </c>
      <c r="P55" s="48">
        <v>13</v>
      </c>
      <c r="Q55" s="59" t="s">
        <v>58</v>
      </c>
      <c r="R55" s="48">
        <v>13</v>
      </c>
      <c r="S55" s="59" t="s">
        <v>58</v>
      </c>
      <c r="T55" s="48">
        <v>13</v>
      </c>
      <c r="U55" s="59" t="s">
        <v>58</v>
      </c>
      <c r="V55" s="48">
        <v>13</v>
      </c>
      <c r="W55" s="59" t="s">
        <v>58</v>
      </c>
      <c r="X55" s="48">
        <v>13</v>
      </c>
      <c r="Y55" s="59" t="s">
        <v>58</v>
      </c>
      <c r="Z55" s="48">
        <v>13</v>
      </c>
      <c r="AA55" s="59" t="s">
        <v>58</v>
      </c>
      <c r="AB55" s="55">
        <v>124</v>
      </c>
      <c r="AC55" s="56">
        <v>26730</v>
      </c>
      <c r="AD55" s="57">
        <v>49</v>
      </c>
    </row>
    <row r="56" spans="1:30" x14ac:dyDescent="0.25">
      <c r="A56" s="9">
        <v>50</v>
      </c>
      <c r="B56" s="46" t="s">
        <v>94</v>
      </c>
      <c r="C56" s="47" t="s">
        <v>62</v>
      </c>
      <c r="D56" s="50">
        <v>13</v>
      </c>
      <c r="E56" s="58" t="s">
        <v>58</v>
      </c>
      <c r="F56" s="50">
        <v>13</v>
      </c>
      <c r="G56" s="58" t="s">
        <v>58</v>
      </c>
      <c r="H56" s="48">
        <v>13</v>
      </c>
      <c r="I56" s="59" t="s">
        <v>58</v>
      </c>
      <c r="J56" s="48">
        <v>13</v>
      </c>
      <c r="K56" s="59" t="s">
        <v>58</v>
      </c>
      <c r="L56" s="48">
        <v>3</v>
      </c>
      <c r="M56" s="59">
        <v>6480</v>
      </c>
      <c r="N56" s="48">
        <v>13</v>
      </c>
      <c r="O56" s="59" t="s">
        <v>58</v>
      </c>
      <c r="P56" s="48">
        <v>13</v>
      </c>
      <c r="Q56" s="59" t="s">
        <v>58</v>
      </c>
      <c r="R56" s="48">
        <v>13</v>
      </c>
      <c r="S56" s="59" t="s">
        <v>58</v>
      </c>
      <c r="T56" s="48">
        <v>10</v>
      </c>
      <c r="U56" s="59">
        <v>128</v>
      </c>
      <c r="V56" s="48">
        <v>2</v>
      </c>
      <c r="W56" s="59">
        <v>6768</v>
      </c>
      <c r="X56" s="48">
        <v>7</v>
      </c>
      <c r="Y56" s="59">
        <v>4190</v>
      </c>
      <c r="Z56" s="48">
        <v>11</v>
      </c>
      <c r="AA56" s="59">
        <v>1935</v>
      </c>
      <c r="AB56" s="55">
        <v>124</v>
      </c>
      <c r="AC56" s="56">
        <v>19501</v>
      </c>
      <c r="AD56" s="57">
        <v>50</v>
      </c>
    </row>
    <row r="57" spans="1:30" x14ac:dyDescent="0.25">
      <c r="A57" s="9">
        <v>51</v>
      </c>
      <c r="B57" s="46" t="s">
        <v>95</v>
      </c>
      <c r="C57" s="47" t="s">
        <v>60</v>
      </c>
      <c r="D57" s="48">
        <v>10</v>
      </c>
      <c r="E57" s="59">
        <v>1210</v>
      </c>
      <c r="F57" s="48">
        <v>11</v>
      </c>
      <c r="G57" s="59">
        <v>795</v>
      </c>
      <c r="H57" s="48">
        <v>11</v>
      </c>
      <c r="I57" s="59">
        <v>5960</v>
      </c>
      <c r="J57" s="48">
        <v>12</v>
      </c>
      <c r="K57" s="59">
        <v>4230</v>
      </c>
      <c r="L57" s="48">
        <v>10</v>
      </c>
      <c r="M57" s="59">
        <v>3665</v>
      </c>
      <c r="N57" s="48">
        <v>10</v>
      </c>
      <c r="O57" s="59">
        <v>3110</v>
      </c>
      <c r="P57" s="50">
        <v>13</v>
      </c>
      <c r="Q57" s="58" t="s">
        <v>58</v>
      </c>
      <c r="R57" s="50">
        <v>13</v>
      </c>
      <c r="S57" s="58" t="s">
        <v>58</v>
      </c>
      <c r="T57" s="48">
        <v>13</v>
      </c>
      <c r="U57" s="59" t="s">
        <v>58</v>
      </c>
      <c r="V57" s="48">
        <v>13</v>
      </c>
      <c r="W57" s="59" t="s">
        <v>58</v>
      </c>
      <c r="X57" s="48">
        <v>8</v>
      </c>
      <c r="Y57" s="59">
        <v>2855</v>
      </c>
      <c r="Z57" s="48">
        <v>3</v>
      </c>
      <c r="AA57" s="59">
        <v>3455</v>
      </c>
      <c r="AB57" s="55">
        <v>127</v>
      </c>
      <c r="AC57" s="56">
        <v>25280</v>
      </c>
      <c r="AD57" s="57">
        <v>51</v>
      </c>
    </row>
    <row r="58" spans="1:30" x14ac:dyDescent="0.25">
      <c r="A58" s="9">
        <v>52</v>
      </c>
      <c r="B58" s="46" t="s">
        <v>96</v>
      </c>
      <c r="C58" s="47" t="s">
        <v>48</v>
      </c>
      <c r="D58" s="50">
        <v>13</v>
      </c>
      <c r="E58" s="58" t="s">
        <v>58</v>
      </c>
      <c r="F58" s="50">
        <v>13</v>
      </c>
      <c r="G58" s="58" t="s">
        <v>58</v>
      </c>
      <c r="H58" s="48">
        <v>13</v>
      </c>
      <c r="I58" s="59" t="s">
        <v>58</v>
      </c>
      <c r="J58" s="48">
        <v>13</v>
      </c>
      <c r="K58" s="59" t="s">
        <v>58</v>
      </c>
      <c r="L58" s="48">
        <v>13</v>
      </c>
      <c r="M58" s="59" t="s">
        <v>58</v>
      </c>
      <c r="N58" s="48">
        <v>13</v>
      </c>
      <c r="O58" s="59" t="s">
        <v>58</v>
      </c>
      <c r="P58" s="48">
        <v>8</v>
      </c>
      <c r="Q58" s="59">
        <v>528</v>
      </c>
      <c r="R58" s="48">
        <v>11</v>
      </c>
      <c r="S58" s="59">
        <v>1516</v>
      </c>
      <c r="T58" s="48">
        <v>6</v>
      </c>
      <c r="U58" s="59">
        <v>3641</v>
      </c>
      <c r="V58" s="48">
        <v>11</v>
      </c>
      <c r="W58" s="59">
        <v>0.1</v>
      </c>
      <c r="X58" s="48">
        <v>10</v>
      </c>
      <c r="Y58" s="59">
        <v>3710</v>
      </c>
      <c r="Z58" s="48">
        <v>6</v>
      </c>
      <c r="AA58" s="59">
        <v>2915</v>
      </c>
      <c r="AB58" s="55">
        <v>130</v>
      </c>
      <c r="AC58" s="56">
        <v>12310.1</v>
      </c>
      <c r="AD58" s="57">
        <v>52</v>
      </c>
    </row>
    <row r="59" spans="1:30" x14ac:dyDescent="0.25">
      <c r="A59" s="9">
        <v>53</v>
      </c>
      <c r="B59" s="46" t="s">
        <v>97</v>
      </c>
      <c r="C59" s="47" t="s">
        <v>48</v>
      </c>
      <c r="D59" s="48">
        <v>11</v>
      </c>
      <c r="E59" s="59">
        <v>1120</v>
      </c>
      <c r="F59" s="48">
        <v>5</v>
      </c>
      <c r="G59" s="59">
        <v>2810</v>
      </c>
      <c r="H59" s="48">
        <v>12</v>
      </c>
      <c r="I59" s="59">
        <v>4575</v>
      </c>
      <c r="J59" s="48">
        <v>12</v>
      </c>
      <c r="K59" s="59">
        <v>4230</v>
      </c>
      <c r="L59" s="48">
        <v>11</v>
      </c>
      <c r="M59" s="59">
        <v>3285</v>
      </c>
      <c r="N59" s="48">
        <v>2</v>
      </c>
      <c r="O59" s="59">
        <v>7050</v>
      </c>
      <c r="P59" s="50">
        <v>13</v>
      </c>
      <c r="Q59" s="58" t="s">
        <v>58</v>
      </c>
      <c r="R59" s="50">
        <v>13</v>
      </c>
      <c r="S59" s="58" t="s">
        <v>58</v>
      </c>
      <c r="T59" s="48">
        <v>13</v>
      </c>
      <c r="U59" s="59" t="s">
        <v>58</v>
      </c>
      <c r="V59" s="48">
        <v>13</v>
      </c>
      <c r="W59" s="59" t="s">
        <v>58</v>
      </c>
      <c r="X59" s="48">
        <v>13</v>
      </c>
      <c r="Y59" s="59" t="s">
        <v>58</v>
      </c>
      <c r="Z59" s="48">
        <v>13</v>
      </c>
      <c r="AA59" s="59" t="s">
        <v>58</v>
      </c>
      <c r="AB59" s="55">
        <v>131</v>
      </c>
      <c r="AC59" s="56">
        <v>23070</v>
      </c>
      <c r="AD59" s="57">
        <v>53</v>
      </c>
    </row>
    <row r="60" spans="1:30" x14ac:dyDescent="0.25">
      <c r="A60" s="9">
        <v>54</v>
      </c>
      <c r="B60" s="46" t="s">
        <v>98</v>
      </c>
      <c r="C60" s="47" t="s">
        <v>45</v>
      </c>
      <c r="D60" s="50">
        <v>13</v>
      </c>
      <c r="E60" s="58" t="s">
        <v>58</v>
      </c>
      <c r="F60" s="50">
        <v>13</v>
      </c>
      <c r="G60" s="58" t="s">
        <v>58</v>
      </c>
      <c r="H60" s="48">
        <v>13</v>
      </c>
      <c r="I60" s="59" t="s">
        <v>58</v>
      </c>
      <c r="J60" s="48">
        <v>6</v>
      </c>
      <c r="K60" s="59">
        <v>6665</v>
      </c>
      <c r="L60" s="48">
        <v>8</v>
      </c>
      <c r="M60" s="59">
        <v>4835</v>
      </c>
      <c r="N60" s="48">
        <v>6</v>
      </c>
      <c r="O60" s="59">
        <v>4910</v>
      </c>
      <c r="P60" s="48">
        <v>13</v>
      </c>
      <c r="Q60" s="59" t="s">
        <v>58</v>
      </c>
      <c r="R60" s="48">
        <v>13</v>
      </c>
      <c r="S60" s="59" t="s">
        <v>58</v>
      </c>
      <c r="T60" s="48">
        <v>13</v>
      </c>
      <c r="U60" s="59" t="s">
        <v>58</v>
      </c>
      <c r="V60" s="48">
        <v>13</v>
      </c>
      <c r="W60" s="59" t="s">
        <v>58</v>
      </c>
      <c r="X60" s="48">
        <v>13</v>
      </c>
      <c r="Y60" s="59" t="s">
        <v>58</v>
      </c>
      <c r="Z60" s="48">
        <v>13</v>
      </c>
      <c r="AA60" s="59" t="s">
        <v>58</v>
      </c>
      <c r="AB60" s="55">
        <v>137</v>
      </c>
      <c r="AC60" s="56">
        <v>16410</v>
      </c>
      <c r="AD60" s="57">
        <v>54</v>
      </c>
    </row>
    <row r="61" spans="1:30" x14ac:dyDescent="0.25">
      <c r="A61" s="9">
        <v>55</v>
      </c>
      <c r="B61" s="46" t="s">
        <v>99</v>
      </c>
      <c r="C61" s="47" t="s">
        <v>41</v>
      </c>
      <c r="D61" s="50">
        <v>13</v>
      </c>
      <c r="E61" s="58" t="s">
        <v>58</v>
      </c>
      <c r="F61" s="50">
        <v>13</v>
      </c>
      <c r="G61" s="58" t="s">
        <v>58</v>
      </c>
      <c r="H61" s="48">
        <v>13</v>
      </c>
      <c r="I61" s="59" t="s">
        <v>58</v>
      </c>
      <c r="J61" s="48">
        <v>13</v>
      </c>
      <c r="K61" s="59" t="s">
        <v>58</v>
      </c>
      <c r="L61" s="48">
        <v>13</v>
      </c>
      <c r="M61" s="59" t="s">
        <v>58</v>
      </c>
      <c r="N61" s="48">
        <v>13</v>
      </c>
      <c r="O61" s="59" t="s">
        <v>58</v>
      </c>
      <c r="P61" s="48">
        <v>9</v>
      </c>
      <c r="Q61" s="59">
        <v>483</v>
      </c>
      <c r="R61" s="48">
        <v>5</v>
      </c>
      <c r="S61" s="59">
        <v>3501</v>
      </c>
      <c r="T61" s="48">
        <v>13</v>
      </c>
      <c r="U61" s="59">
        <v>1105.2</v>
      </c>
      <c r="V61" s="48">
        <v>10</v>
      </c>
      <c r="W61" s="59">
        <v>733</v>
      </c>
      <c r="X61" s="48">
        <v>13</v>
      </c>
      <c r="Y61" s="59" t="s">
        <v>58</v>
      </c>
      <c r="Z61" s="48">
        <v>13</v>
      </c>
      <c r="AA61" s="59" t="s">
        <v>58</v>
      </c>
      <c r="AB61" s="55">
        <v>141</v>
      </c>
      <c r="AC61" s="56">
        <v>5822.2</v>
      </c>
      <c r="AD61" s="57">
        <v>55</v>
      </c>
    </row>
    <row r="62" spans="1:30" x14ac:dyDescent="0.25">
      <c r="A62" s="9">
        <v>56</v>
      </c>
      <c r="B62" s="46" t="s">
        <v>100</v>
      </c>
      <c r="C62" s="47" t="s">
        <v>62</v>
      </c>
      <c r="D62" s="50">
        <v>13</v>
      </c>
      <c r="E62" s="58" t="s">
        <v>58</v>
      </c>
      <c r="F62" s="50">
        <v>13</v>
      </c>
      <c r="G62" s="58" t="s">
        <v>58</v>
      </c>
      <c r="H62" s="48">
        <v>13</v>
      </c>
      <c r="I62" s="59" t="s">
        <v>58</v>
      </c>
      <c r="J62" s="48">
        <v>13</v>
      </c>
      <c r="K62" s="59" t="s">
        <v>58</v>
      </c>
      <c r="L62" s="48">
        <v>13</v>
      </c>
      <c r="M62" s="59" t="s">
        <v>58</v>
      </c>
      <c r="N62" s="48">
        <v>5</v>
      </c>
      <c r="O62" s="59">
        <v>6295</v>
      </c>
      <c r="P62" s="48">
        <v>8</v>
      </c>
      <c r="Q62" s="59">
        <v>785</v>
      </c>
      <c r="R62" s="48">
        <v>13</v>
      </c>
      <c r="S62" s="59" t="s">
        <v>58</v>
      </c>
      <c r="T62" s="48">
        <v>13</v>
      </c>
      <c r="U62" s="59" t="s">
        <v>58</v>
      </c>
      <c r="V62" s="48">
        <v>13</v>
      </c>
      <c r="W62" s="59" t="s">
        <v>58</v>
      </c>
      <c r="X62" s="48">
        <v>13</v>
      </c>
      <c r="Y62" s="59" t="s">
        <v>58</v>
      </c>
      <c r="Z62" s="48">
        <v>13</v>
      </c>
      <c r="AA62" s="59" t="s">
        <v>58</v>
      </c>
      <c r="AB62" s="55">
        <v>143</v>
      </c>
      <c r="AC62" s="56">
        <v>7080</v>
      </c>
      <c r="AD62" s="57">
        <v>56</v>
      </c>
    </row>
    <row r="63" spans="1:30" x14ac:dyDescent="0.25">
      <c r="A63" s="9">
        <v>57</v>
      </c>
      <c r="B63" s="46" t="s">
        <v>101</v>
      </c>
      <c r="C63" s="47" t="s">
        <v>62</v>
      </c>
      <c r="D63" s="50">
        <v>13</v>
      </c>
      <c r="E63" s="58" t="s">
        <v>58</v>
      </c>
      <c r="F63" s="50">
        <v>13</v>
      </c>
      <c r="G63" s="58" t="s">
        <v>58</v>
      </c>
      <c r="H63" s="48">
        <v>7</v>
      </c>
      <c r="I63" s="59">
        <v>6700</v>
      </c>
      <c r="J63" s="48">
        <v>10</v>
      </c>
      <c r="K63" s="59">
        <v>5300</v>
      </c>
      <c r="L63" s="48">
        <v>13</v>
      </c>
      <c r="M63" s="59" t="s">
        <v>58</v>
      </c>
      <c r="N63" s="48">
        <v>13</v>
      </c>
      <c r="O63" s="59" t="s">
        <v>58</v>
      </c>
      <c r="P63" s="48">
        <v>13</v>
      </c>
      <c r="Q63" s="59" t="s">
        <v>58</v>
      </c>
      <c r="R63" s="48">
        <v>11.5</v>
      </c>
      <c r="S63" s="59">
        <v>0</v>
      </c>
      <c r="T63" s="48">
        <v>13</v>
      </c>
      <c r="U63" s="59" t="s">
        <v>58</v>
      </c>
      <c r="V63" s="48">
        <v>13</v>
      </c>
      <c r="W63" s="59" t="s">
        <v>58</v>
      </c>
      <c r="X63" s="48">
        <v>13</v>
      </c>
      <c r="Y63" s="59" t="s">
        <v>58</v>
      </c>
      <c r="Z63" s="48">
        <v>13</v>
      </c>
      <c r="AA63" s="59" t="s">
        <v>58</v>
      </c>
      <c r="AB63" s="55">
        <v>145.5</v>
      </c>
      <c r="AC63" s="56">
        <v>12000</v>
      </c>
      <c r="AD63" s="57">
        <v>57</v>
      </c>
    </row>
    <row r="64" spans="1:30" x14ac:dyDescent="0.25">
      <c r="A64" s="9">
        <v>58</v>
      </c>
      <c r="B64" s="46" t="s">
        <v>102</v>
      </c>
      <c r="C64" s="47" t="s">
        <v>41</v>
      </c>
      <c r="D64" s="48">
        <v>12</v>
      </c>
      <c r="E64" s="59">
        <v>395</v>
      </c>
      <c r="F64" s="48">
        <v>10</v>
      </c>
      <c r="G64" s="59">
        <v>930</v>
      </c>
      <c r="H64" s="50">
        <v>13</v>
      </c>
      <c r="I64" s="58" t="s">
        <v>58</v>
      </c>
      <c r="J64" s="50">
        <v>13</v>
      </c>
      <c r="K64" s="58" t="s">
        <v>58</v>
      </c>
      <c r="L64" s="48">
        <v>13</v>
      </c>
      <c r="M64" s="59" t="s">
        <v>58</v>
      </c>
      <c r="N64" s="48">
        <v>13</v>
      </c>
      <c r="O64" s="59" t="s">
        <v>58</v>
      </c>
      <c r="P64" s="48">
        <v>13</v>
      </c>
      <c r="Q64" s="59" t="s">
        <v>58</v>
      </c>
      <c r="R64" s="48">
        <v>13</v>
      </c>
      <c r="S64" s="59" t="s">
        <v>58</v>
      </c>
      <c r="T64" s="48">
        <v>13</v>
      </c>
      <c r="U64" s="59" t="s">
        <v>58</v>
      </c>
      <c r="V64" s="48">
        <v>13</v>
      </c>
      <c r="W64" s="59" t="s">
        <v>58</v>
      </c>
      <c r="X64" s="48">
        <v>11</v>
      </c>
      <c r="Y64" s="59">
        <v>1090</v>
      </c>
      <c r="Z64" s="48">
        <v>12</v>
      </c>
      <c r="AA64" s="59">
        <v>1655</v>
      </c>
      <c r="AB64" s="55">
        <v>149</v>
      </c>
      <c r="AC64" s="56">
        <v>4070</v>
      </c>
      <c r="AD64" s="57">
        <v>58</v>
      </c>
    </row>
    <row r="65" spans="1:30" x14ac:dyDescent="0.25">
      <c r="A65" s="9">
        <v>59</v>
      </c>
      <c r="B65" s="46" t="s">
        <v>103</v>
      </c>
      <c r="C65" s="47" t="s">
        <v>33</v>
      </c>
      <c r="D65" s="50">
        <v>13</v>
      </c>
      <c r="E65" s="58" t="s">
        <v>58</v>
      </c>
      <c r="F65" s="50">
        <v>13</v>
      </c>
      <c r="G65" s="58" t="s">
        <v>58</v>
      </c>
      <c r="H65" s="48">
        <v>13</v>
      </c>
      <c r="I65" s="59" t="s">
        <v>58</v>
      </c>
      <c r="J65" s="48">
        <v>13</v>
      </c>
      <c r="K65" s="59" t="s">
        <v>58</v>
      </c>
      <c r="L65" s="48">
        <v>13</v>
      </c>
      <c r="M65" s="59" t="s">
        <v>58</v>
      </c>
      <c r="N65" s="48">
        <v>13</v>
      </c>
      <c r="O65" s="59" t="s">
        <v>58</v>
      </c>
      <c r="P65" s="48">
        <v>13</v>
      </c>
      <c r="Q65" s="59" t="s">
        <v>58</v>
      </c>
      <c r="R65" s="48">
        <v>13</v>
      </c>
      <c r="S65" s="59" t="s">
        <v>58</v>
      </c>
      <c r="T65" s="48">
        <v>11</v>
      </c>
      <c r="U65" s="59">
        <v>0.1</v>
      </c>
      <c r="V65" s="48">
        <v>9</v>
      </c>
      <c r="W65" s="59">
        <v>560</v>
      </c>
      <c r="X65" s="48">
        <v>13</v>
      </c>
      <c r="Y65" s="59" t="s">
        <v>58</v>
      </c>
      <c r="Z65" s="48">
        <v>13</v>
      </c>
      <c r="AA65" s="59" t="s">
        <v>58</v>
      </c>
      <c r="AB65" s="55">
        <v>150</v>
      </c>
      <c r="AC65" s="56">
        <v>560.1</v>
      </c>
      <c r="AD65" s="57">
        <v>59</v>
      </c>
    </row>
    <row r="66" spans="1:30" x14ac:dyDescent="0.25">
      <c r="A66" s="9">
        <v>60</v>
      </c>
      <c r="B66" s="46" t="s">
        <v>104</v>
      </c>
      <c r="C66" s="47" t="s">
        <v>62</v>
      </c>
      <c r="D66" s="48">
        <v>9</v>
      </c>
      <c r="E66" s="59">
        <v>1750</v>
      </c>
      <c r="F66" s="48">
        <v>12</v>
      </c>
      <c r="G66" s="59">
        <v>700</v>
      </c>
      <c r="H66" s="50">
        <v>13</v>
      </c>
      <c r="I66" s="58" t="s">
        <v>58</v>
      </c>
      <c r="J66" s="50">
        <v>13</v>
      </c>
      <c r="K66" s="58" t="s">
        <v>58</v>
      </c>
      <c r="L66" s="48">
        <v>13</v>
      </c>
      <c r="M66" s="59" t="s">
        <v>58</v>
      </c>
      <c r="N66" s="48">
        <v>13</v>
      </c>
      <c r="O66" s="59" t="s">
        <v>58</v>
      </c>
      <c r="P66" s="48">
        <v>13</v>
      </c>
      <c r="Q66" s="59" t="s">
        <v>58</v>
      </c>
      <c r="R66" s="48">
        <v>13</v>
      </c>
      <c r="S66" s="59" t="s">
        <v>58</v>
      </c>
      <c r="T66" s="48">
        <v>13</v>
      </c>
      <c r="U66" s="59" t="s">
        <v>58</v>
      </c>
      <c r="V66" s="48">
        <v>13</v>
      </c>
      <c r="W66" s="59" t="s">
        <v>58</v>
      </c>
      <c r="X66" s="48">
        <v>13</v>
      </c>
      <c r="Y66" s="59" t="s">
        <v>58</v>
      </c>
      <c r="Z66" s="48">
        <v>13</v>
      </c>
      <c r="AA66" s="59" t="s">
        <v>58</v>
      </c>
      <c r="AB66" s="55">
        <v>151</v>
      </c>
      <c r="AC66" s="56">
        <v>2450</v>
      </c>
      <c r="AD66" s="57">
        <v>60</v>
      </c>
    </row>
    <row r="67" spans="1:30" ht="15.75" thickBot="1" x14ac:dyDescent="0.3">
      <c r="A67" s="12">
        <v>61</v>
      </c>
      <c r="B67" s="84" t="s">
        <v>105</v>
      </c>
      <c r="C67" s="85" t="s">
        <v>50</v>
      </c>
      <c r="D67" s="86">
        <v>13</v>
      </c>
      <c r="E67" s="87" t="s">
        <v>58</v>
      </c>
      <c r="F67" s="86">
        <v>13</v>
      </c>
      <c r="G67" s="87" t="s">
        <v>58</v>
      </c>
      <c r="H67" s="88">
        <v>13</v>
      </c>
      <c r="I67" s="89" t="s">
        <v>58</v>
      </c>
      <c r="J67" s="88">
        <v>13</v>
      </c>
      <c r="K67" s="89" t="s">
        <v>58</v>
      </c>
      <c r="L67" s="88">
        <v>13</v>
      </c>
      <c r="M67" s="89" t="s">
        <v>58</v>
      </c>
      <c r="N67" s="88">
        <v>12</v>
      </c>
      <c r="O67" s="89">
        <v>2610</v>
      </c>
      <c r="P67" s="88">
        <v>13</v>
      </c>
      <c r="Q67" s="89" t="s">
        <v>58</v>
      </c>
      <c r="R67" s="88">
        <v>13</v>
      </c>
      <c r="S67" s="89" t="s">
        <v>58</v>
      </c>
      <c r="T67" s="88">
        <v>13</v>
      </c>
      <c r="U67" s="89" t="s">
        <v>58</v>
      </c>
      <c r="V67" s="88">
        <v>13</v>
      </c>
      <c r="W67" s="89" t="s">
        <v>58</v>
      </c>
      <c r="X67" s="88">
        <v>13</v>
      </c>
      <c r="Y67" s="89" t="s">
        <v>58</v>
      </c>
      <c r="Z67" s="88">
        <v>13</v>
      </c>
      <c r="AA67" s="89" t="s">
        <v>58</v>
      </c>
      <c r="AB67" s="90">
        <v>155</v>
      </c>
      <c r="AC67" s="91">
        <v>2610</v>
      </c>
      <c r="AD67" s="92">
        <v>61</v>
      </c>
    </row>
    <row r="68" spans="1:30" ht="17.25" thickTop="1" x14ac:dyDescent="0.25">
      <c r="A68" s="20"/>
      <c r="B68" s="21"/>
      <c r="C68" s="22"/>
      <c r="D68" s="13"/>
      <c r="E68" s="14"/>
      <c r="F68" s="13"/>
      <c r="G68" s="14"/>
      <c r="H68" s="15"/>
      <c r="I68" s="16"/>
      <c r="J68" s="15"/>
      <c r="K68" s="16"/>
      <c r="L68" s="15"/>
      <c r="M68" s="16"/>
      <c r="N68" s="15"/>
      <c r="O68" s="16"/>
      <c r="P68" s="15"/>
      <c r="Q68" s="16"/>
      <c r="R68" s="15"/>
      <c r="S68" s="16"/>
      <c r="T68" s="15"/>
      <c r="U68" s="16"/>
      <c r="V68" s="15"/>
      <c r="W68" s="16"/>
      <c r="X68" s="15"/>
      <c r="Y68" s="16"/>
      <c r="Z68" s="15"/>
      <c r="AA68" s="17"/>
      <c r="AB68" s="18"/>
      <c r="AC68" s="17"/>
      <c r="AD68" s="19"/>
    </row>
    <row r="69" spans="1:30" ht="16.5" x14ac:dyDescent="0.25">
      <c r="A69" s="20"/>
      <c r="B69" s="21"/>
      <c r="C69" s="22"/>
      <c r="D69" s="13"/>
      <c r="E69" s="14"/>
      <c r="F69" s="13"/>
      <c r="G69" s="14"/>
      <c r="H69" s="15"/>
      <c r="I69" s="16"/>
      <c r="J69" s="15"/>
      <c r="K69" s="16"/>
      <c r="L69" s="15"/>
      <c r="M69" s="16"/>
      <c r="N69" s="15"/>
      <c r="O69" s="16"/>
      <c r="P69" s="15"/>
      <c r="Q69" s="16"/>
      <c r="R69" s="15"/>
      <c r="S69" s="16"/>
      <c r="T69" s="15"/>
      <c r="U69" s="16"/>
      <c r="V69" s="15"/>
      <c r="W69" s="16"/>
      <c r="X69" s="15"/>
      <c r="Y69" s="16"/>
      <c r="Z69" s="15"/>
      <c r="AA69" s="17"/>
      <c r="AB69" s="18"/>
      <c r="AC69" s="17"/>
      <c r="AD69" s="19"/>
    </row>
    <row r="71" spans="1:30" ht="15.75" thickBot="1" x14ac:dyDescent="0.3"/>
    <row r="72" spans="1:30" ht="18.75" thickTop="1" x14ac:dyDescent="0.25">
      <c r="A72" s="121" t="s">
        <v>0</v>
      </c>
      <c r="B72" s="124" t="s">
        <v>1</v>
      </c>
      <c r="C72" s="127" t="s">
        <v>2</v>
      </c>
      <c r="D72" s="105" t="s">
        <v>3</v>
      </c>
      <c r="E72" s="106"/>
      <c r="F72" s="105" t="s">
        <v>4</v>
      </c>
      <c r="G72" s="106"/>
      <c r="H72" s="105" t="s">
        <v>5</v>
      </c>
      <c r="I72" s="106"/>
      <c r="J72" s="105" t="s">
        <v>6</v>
      </c>
      <c r="K72" s="106"/>
      <c r="L72" s="105" t="s">
        <v>7</v>
      </c>
      <c r="M72" s="106"/>
      <c r="N72" s="105" t="s">
        <v>8</v>
      </c>
      <c r="O72" s="106"/>
      <c r="P72" s="105" t="s">
        <v>9</v>
      </c>
      <c r="Q72" s="106"/>
      <c r="R72" s="105" t="s">
        <v>10</v>
      </c>
      <c r="S72" s="106"/>
      <c r="T72" s="105" t="s">
        <v>11</v>
      </c>
      <c r="U72" s="106"/>
      <c r="V72" s="105" t="s">
        <v>12</v>
      </c>
      <c r="W72" s="106"/>
      <c r="X72" s="105" t="s">
        <v>13</v>
      </c>
      <c r="Y72" s="106"/>
      <c r="Z72" s="105" t="s">
        <v>14</v>
      </c>
      <c r="AA72" s="106"/>
      <c r="AB72" s="115" t="s">
        <v>15</v>
      </c>
      <c r="AC72" s="116"/>
      <c r="AD72" s="117"/>
    </row>
    <row r="73" spans="1:30" x14ac:dyDescent="0.25">
      <c r="A73" s="122"/>
      <c r="B73" s="125"/>
      <c r="C73" s="128"/>
      <c r="D73" s="107" t="s">
        <v>106</v>
      </c>
      <c r="E73" s="108"/>
      <c r="F73" s="107" t="s">
        <v>107</v>
      </c>
      <c r="G73" s="108"/>
      <c r="H73" s="107" t="s">
        <v>108</v>
      </c>
      <c r="I73" s="108"/>
      <c r="J73" s="107" t="s">
        <v>109</v>
      </c>
      <c r="K73" s="108"/>
      <c r="L73" s="107" t="s">
        <v>110</v>
      </c>
      <c r="M73" s="108"/>
      <c r="N73" s="107" t="s">
        <v>111</v>
      </c>
      <c r="O73" s="108"/>
      <c r="P73" s="107" t="s">
        <v>112</v>
      </c>
      <c r="Q73" s="108"/>
      <c r="R73" s="107" t="s">
        <v>113</v>
      </c>
      <c r="S73" s="108"/>
      <c r="T73" s="107" t="s">
        <v>114</v>
      </c>
      <c r="U73" s="108"/>
      <c r="V73" s="107" t="s">
        <v>115</v>
      </c>
      <c r="W73" s="108"/>
      <c r="X73" s="107" t="s">
        <v>116</v>
      </c>
      <c r="Y73" s="108"/>
      <c r="Z73" s="107" t="s">
        <v>117</v>
      </c>
      <c r="AA73" s="108"/>
      <c r="AB73" s="118"/>
      <c r="AC73" s="119"/>
      <c r="AD73" s="120"/>
    </row>
    <row r="74" spans="1:30" ht="15.75" thickBot="1" x14ac:dyDescent="0.3">
      <c r="A74" s="123"/>
      <c r="B74" s="126"/>
      <c r="C74" s="129"/>
      <c r="D74" s="1" t="s">
        <v>28</v>
      </c>
      <c r="E74" s="2" t="s">
        <v>29</v>
      </c>
      <c r="F74" s="1" t="s">
        <v>28</v>
      </c>
      <c r="G74" s="3" t="s">
        <v>29</v>
      </c>
      <c r="H74" s="4" t="s">
        <v>28</v>
      </c>
      <c r="I74" s="2" t="s">
        <v>29</v>
      </c>
      <c r="J74" s="1" t="s">
        <v>28</v>
      </c>
      <c r="K74" s="3" t="s">
        <v>29</v>
      </c>
      <c r="L74" s="4" t="s">
        <v>28</v>
      </c>
      <c r="M74" s="2" t="s">
        <v>29</v>
      </c>
      <c r="N74" s="1" t="s">
        <v>28</v>
      </c>
      <c r="O74" s="3" t="s">
        <v>29</v>
      </c>
      <c r="P74" s="1" t="s">
        <v>28</v>
      </c>
      <c r="Q74" s="3" t="s">
        <v>29</v>
      </c>
      <c r="R74" s="1" t="s">
        <v>28</v>
      </c>
      <c r="S74" s="3" t="s">
        <v>29</v>
      </c>
      <c r="T74" s="1" t="s">
        <v>28</v>
      </c>
      <c r="U74" s="3" t="s">
        <v>29</v>
      </c>
      <c r="V74" s="1" t="s">
        <v>28</v>
      </c>
      <c r="W74" s="3" t="s">
        <v>29</v>
      </c>
      <c r="X74" s="1" t="s">
        <v>28</v>
      </c>
      <c r="Y74" s="3" t="s">
        <v>29</v>
      </c>
      <c r="Z74" s="1" t="s">
        <v>28</v>
      </c>
      <c r="AA74" s="3" t="s">
        <v>29</v>
      </c>
      <c r="AB74" s="4" t="s">
        <v>28</v>
      </c>
      <c r="AC74" s="5" t="s">
        <v>30</v>
      </c>
      <c r="AD74" s="6" t="s">
        <v>31</v>
      </c>
    </row>
    <row r="75" spans="1:30" ht="15.75" thickTop="1" x14ac:dyDescent="0.25">
      <c r="A75" s="7">
        <v>1</v>
      </c>
      <c r="B75" s="46" t="s">
        <v>36</v>
      </c>
      <c r="C75" s="47" t="s">
        <v>118</v>
      </c>
      <c r="D75" s="48">
        <v>1</v>
      </c>
      <c r="E75" s="49">
        <v>8215</v>
      </c>
      <c r="F75" s="48">
        <v>1</v>
      </c>
      <c r="G75" s="49">
        <v>10020</v>
      </c>
      <c r="H75" s="48">
        <v>3</v>
      </c>
      <c r="I75" s="52">
        <v>6550</v>
      </c>
      <c r="J75" s="53">
        <v>1</v>
      </c>
      <c r="K75" s="49">
        <v>11235</v>
      </c>
      <c r="L75" s="50">
        <v>3</v>
      </c>
      <c r="M75" s="62">
        <v>2936</v>
      </c>
      <c r="N75" s="53">
        <v>3</v>
      </c>
      <c r="O75" s="49">
        <v>3979</v>
      </c>
      <c r="P75" s="53">
        <v>3</v>
      </c>
      <c r="Q75" s="49">
        <v>4814</v>
      </c>
      <c r="R75" s="53">
        <v>1</v>
      </c>
      <c r="S75" s="49">
        <v>6910</v>
      </c>
      <c r="T75" s="53">
        <v>1</v>
      </c>
      <c r="U75" s="49">
        <v>6930</v>
      </c>
      <c r="V75" s="54">
        <v>7</v>
      </c>
      <c r="W75" s="51">
        <v>4163</v>
      </c>
      <c r="X75" s="53">
        <v>2</v>
      </c>
      <c r="Y75" s="49">
        <v>7905</v>
      </c>
      <c r="Z75" s="48">
        <v>3</v>
      </c>
      <c r="AA75" s="49">
        <v>9300</v>
      </c>
      <c r="AB75" s="55">
        <f>D75+F75+H75+J75+N75+P75+R75+T75+X75+Z75</f>
        <v>19</v>
      </c>
      <c r="AC75" s="56">
        <f>E75+G75+I75+K75+O75+Q75+S75+U75+Y75+AA75</f>
        <v>75858</v>
      </c>
      <c r="AD75" s="57">
        <v>1</v>
      </c>
    </row>
    <row r="76" spans="1:30" x14ac:dyDescent="0.25">
      <c r="A76" s="9">
        <v>2</v>
      </c>
      <c r="B76" s="46" t="s">
        <v>47</v>
      </c>
      <c r="C76" s="47" t="s">
        <v>48</v>
      </c>
      <c r="D76" s="48">
        <v>1</v>
      </c>
      <c r="E76" s="59">
        <v>4985</v>
      </c>
      <c r="F76" s="48">
        <v>3</v>
      </c>
      <c r="G76" s="59">
        <v>7245</v>
      </c>
      <c r="H76" s="48">
        <v>3</v>
      </c>
      <c r="I76" s="52">
        <v>4235</v>
      </c>
      <c r="J76" s="61">
        <v>4</v>
      </c>
      <c r="K76" s="58">
        <v>5110</v>
      </c>
      <c r="L76" s="48">
        <v>1</v>
      </c>
      <c r="M76" s="52">
        <v>3530</v>
      </c>
      <c r="N76" s="60">
        <v>1</v>
      </c>
      <c r="O76" s="59">
        <v>3188</v>
      </c>
      <c r="P76" s="60">
        <v>2</v>
      </c>
      <c r="Q76" s="59">
        <v>4477</v>
      </c>
      <c r="R76" s="60">
        <v>3</v>
      </c>
      <c r="S76" s="59">
        <v>4612</v>
      </c>
      <c r="T76" s="60">
        <v>2</v>
      </c>
      <c r="U76" s="59">
        <v>4745</v>
      </c>
      <c r="V76" s="61">
        <v>5</v>
      </c>
      <c r="W76" s="58">
        <v>3412</v>
      </c>
      <c r="X76" s="60">
        <v>4</v>
      </c>
      <c r="Y76" s="59">
        <v>5310</v>
      </c>
      <c r="Z76" s="48">
        <v>1</v>
      </c>
      <c r="AA76" s="59">
        <v>10540</v>
      </c>
      <c r="AB76" s="55">
        <f>D76+F76+H76+L76+N76+P76+R76+T76+X76+Z76</f>
        <v>21</v>
      </c>
      <c r="AC76" s="56">
        <f>E76+G76+I76+M76+O76+Q76+S76+U76+Y76+AA76</f>
        <v>52867</v>
      </c>
      <c r="AD76" s="57">
        <v>2</v>
      </c>
    </row>
    <row r="77" spans="1:30" x14ac:dyDescent="0.25">
      <c r="A77" s="9">
        <v>3</v>
      </c>
      <c r="B77" s="46" t="s">
        <v>37</v>
      </c>
      <c r="C77" s="47" t="s">
        <v>35</v>
      </c>
      <c r="D77" s="50">
        <v>7</v>
      </c>
      <c r="E77" s="58">
        <v>3895</v>
      </c>
      <c r="F77" s="48">
        <v>2</v>
      </c>
      <c r="G77" s="59">
        <v>6900</v>
      </c>
      <c r="H77" s="48">
        <v>2</v>
      </c>
      <c r="I77" s="52">
        <v>5680</v>
      </c>
      <c r="J77" s="60">
        <v>2</v>
      </c>
      <c r="K77" s="59">
        <v>8105</v>
      </c>
      <c r="L77" s="48">
        <v>2</v>
      </c>
      <c r="M77" s="52">
        <v>5049</v>
      </c>
      <c r="N77" s="61">
        <v>6</v>
      </c>
      <c r="O77" s="58">
        <v>3456</v>
      </c>
      <c r="P77" s="60">
        <v>5</v>
      </c>
      <c r="Q77" s="59">
        <v>3797</v>
      </c>
      <c r="R77" s="60">
        <v>3</v>
      </c>
      <c r="S77" s="59">
        <v>4612</v>
      </c>
      <c r="T77" s="60">
        <v>1</v>
      </c>
      <c r="U77" s="59">
        <v>6663</v>
      </c>
      <c r="V77" s="60">
        <v>2</v>
      </c>
      <c r="W77" s="59">
        <v>4524</v>
      </c>
      <c r="X77" s="60">
        <v>3</v>
      </c>
      <c r="Y77" s="59">
        <v>7910</v>
      </c>
      <c r="Z77" s="48">
        <v>4</v>
      </c>
      <c r="AA77" s="59">
        <v>8750</v>
      </c>
      <c r="AB77" s="55">
        <f>F77+H77+J77+L77+P77+R77+T77+V77+X77+Z77</f>
        <v>26</v>
      </c>
      <c r="AC77" s="56">
        <f>G77+I77+K77+M77+Q77+S77+U77+W77+Y77+AA77</f>
        <v>61990</v>
      </c>
      <c r="AD77" s="57">
        <v>3</v>
      </c>
    </row>
    <row r="78" spans="1:30" x14ac:dyDescent="0.25">
      <c r="A78" s="9">
        <v>4</v>
      </c>
      <c r="B78" s="46" t="s">
        <v>32</v>
      </c>
      <c r="C78" s="47" t="s">
        <v>118</v>
      </c>
      <c r="D78" s="48">
        <v>4</v>
      </c>
      <c r="E78" s="59">
        <v>4930</v>
      </c>
      <c r="F78" s="48">
        <v>7</v>
      </c>
      <c r="G78" s="59">
        <v>5590</v>
      </c>
      <c r="H78" s="48">
        <v>5</v>
      </c>
      <c r="I78" s="52">
        <v>5240</v>
      </c>
      <c r="J78" s="60">
        <v>1</v>
      </c>
      <c r="K78" s="59">
        <v>22990</v>
      </c>
      <c r="L78" s="48">
        <v>2</v>
      </c>
      <c r="M78" s="52">
        <v>4521</v>
      </c>
      <c r="N78" s="60">
        <v>1</v>
      </c>
      <c r="O78" s="59">
        <v>5688</v>
      </c>
      <c r="P78" s="61">
        <v>9</v>
      </c>
      <c r="Q78" s="58">
        <v>3483</v>
      </c>
      <c r="R78" s="60">
        <v>1</v>
      </c>
      <c r="S78" s="59">
        <v>6575</v>
      </c>
      <c r="T78" s="60">
        <v>5</v>
      </c>
      <c r="U78" s="59">
        <v>4052</v>
      </c>
      <c r="V78" s="60">
        <v>1</v>
      </c>
      <c r="W78" s="59">
        <v>11618</v>
      </c>
      <c r="X78" s="61">
        <v>7.5</v>
      </c>
      <c r="Y78" s="58">
        <v>2870</v>
      </c>
      <c r="Z78" s="48">
        <v>6</v>
      </c>
      <c r="AA78" s="59">
        <v>7320</v>
      </c>
      <c r="AB78" s="55">
        <f>D78+F78+H78+J78+L78+N78+R78+T78+V78+Z78</f>
        <v>33</v>
      </c>
      <c r="AC78" s="56">
        <f>E78+G78+I78+K78+M78+O78+S78+U78+W78+AA78</f>
        <v>78524</v>
      </c>
      <c r="AD78" s="57">
        <v>4</v>
      </c>
    </row>
    <row r="79" spans="1:30" x14ac:dyDescent="0.25">
      <c r="A79" s="9">
        <v>5</v>
      </c>
      <c r="B79" s="46" t="s">
        <v>63</v>
      </c>
      <c r="C79" s="47" t="s">
        <v>35</v>
      </c>
      <c r="D79" s="48">
        <v>3</v>
      </c>
      <c r="E79" s="59">
        <v>5870</v>
      </c>
      <c r="F79" s="48">
        <v>1</v>
      </c>
      <c r="G79" s="59">
        <v>8425</v>
      </c>
      <c r="H79" s="48">
        <v>1</v>
      </c>
      <c r="I79" s="52">
        <v>8125</v>
      </c>
      <c r="J79" s="60">
        <v>2</v>
      </c>
      <c r="K79" s="59">
        <v>7640</v>
      </c>
      <c r="L79" s="48">
        <v>5</v>
      </c>
      <c r="M79" s="52">
        <v>2737</v>
      </c>
      <c r="N79" s="60">
        <v>5</v>
      </c>
      <c r="O79" s="59">
        <v>3220</v>
      </c>
      <c r="P79" s="60">
        <v>5.5</v>
      </c>
      <c r="Q79" s="59">
        <v>3833</v>
      </c>
      <c r="R79" s="60">
        <v>4</v>
      </c>
      <c r="S79" s="59">
        <v>5300</v>
      </c>
      <c r="T79" s="61">
        <v>11</v>
      </c>
      <c r="U79" s="58">
        <v>3316</v>
      </c>
      <c r="V79" s="60">
        <v>3</v>
      </c>
      <c r="W79" s="59">
        <v>6307</v>
      </c>
      <c r="X79" s="61">
        <v>10</v>
      </c>
      <c r="Y79" s="58">
        <v>3770</v>
      </c>
      <c r="Z79" s="48">
        <v>1</v>
      </c>
      <c r="AA79" s="59">
        <v>8450</v>
      </c>
      <c r="AB79" s="55">
        <f>D79+F79+H79+J79+L79+N79+P79+R79+V79+Z79</f>
        <v>30.5</v>
      </c>
      <c r="AC79" s="56">
        <f>E79+G79+I79+K79+M79+O79+Q79+S79+W79+AA79</f>
        <v>59907</v>
      </c>
      <c r="AD79" s="57">
        <v>5</v>
      </c>
    </row>
    <row r="80" spans="1:30" x14ac:dyDescent="0.25">
      <c r="A80" s="9">
        <v>6</v>
      </c>
      <c r="B80" s="46" t="s">
        <v>57</v>
      </c>
      <c r="C80" s="47" t="s">
        <v>118</v>
      </c>
      <c r="D80" s="48">
        <v>3</v>
      </c>
      <c r="E80" s="59">
        <v>4520</v>
      </c>
      <c r="F80" s="48">
        <v>7</v>
      </c>
      <c r="G80" s="59">
        <v>5730</v>
      </c>
      <c r="H80" s="48">
        <v>6</v>
      </c>
      <c r="I80" s="52">
        <v>4315</v>
      </c>
      <c r="J80" s="60">
        <v>4</v>
      </c>
      <c r="K80" s="59">
        <v>10190</v>
      </c>
      <c r="L80" s="48">
        <v>1</v>
      </c>
      <c r="M80" s="52">
        <v>7190</v>
      </c>
      <c r="N80" s="60">
        <v>1</v>
      </c>
      <c r="O80" s="59">
        <v>5414</v>
      </c>
      <c r="P80" s="60">
        <v>2</v>
      </c>
      <c r="Q80" s="59">
        <v>4034</v>
      </c>
      <c r="R80" s="61">
        <v>11</v>
      </c>
      <c r="S80" s="58">
        <v>3045</v>
      </c>
      <c r="T80" s="61">
        <v>8</v>
      </c>
      <c r="U80" s="58">
        <v>3598</v>
      </c>
      <c r="V80" s="60">
        <v>3</v>
      </c>
      <c r="W80" s="59">
        <v>3282</v>
      </c>
      <c r="X80" s="60">
        <v>4</v>
      </c>
      <c r="Y80" s="59">
        <v>5790</v>
      </c>
      <c r="Z80" s="48">
        <v>3</v>
      </c>
      <c r="AA80" s="59">
        <v>5065</v>
      </c>
      <c r="AB80" s="55">
        <f>D80+F80+H80+J80+L80+N80+P80+V80+X80+Z80</f>
        <v>34</v>
      </c>
      <c r="AC80" s="56">
        <f>E80+G80+I80+K80+M80+O80+Q80+W80+Y80+AA80</f>
        <v>55530</v>
      </c>
      <c r="AD80" s="57">
        <v>6</v>
      </c>
    </row>
    <row r="81" spans="1:30" x14ac:dyDescent="0.25">
      <c r="A81" s="9">
        <v>7</v>
      </c>
      <c r="B81" s="46" t="s">
        <v>44</v>
      </c>
      <c r="C81" s="47" t="s">
        <v>45</v>
      </c>
      <c r="D81" s="50">
        <v>8</v>
      </c>
      <c r="E81" s="58">
        <v>4335</v>
      </c>
      <c r="F81" s="48">
        <v>5</v>
      </c>
      <c r="G81" s="59">
        <v>5685</v>
      </c>
      <c r="H81" s="48">
        <v>1</v>
      </c>
      <c r="I81" s="52">
        <v>17625</v>
      </c>
      <c r="J81" s="60">
        <v>2</v>
      </c>
      <c r="K81" s="59">
        <v>12980</v>
      </c>
      <c r="L81" s="48">
        <v>7</v>
      </c>
      <c r="M81" s="52">
        <v>2749</v>
      </c>
      <c r="N81" s="60">
        <v>2</v>
      </c>
      <c r="O81" s="59">
        <v>5203</v>
      </c>
      <c r="P81" s="60">
        <v>4</v>
      </c>
      <c r="Q81" s="59">
        <v>3856</v>
      </c>
      <c r="R81" s="60">
        <v>1</v>
      </c>
      <c r="S81" s="59">
        <v>6735</v>
      </c>
      <c r="T81" s="60">
        <v>6</v>
      </c>
      <c r="U81" s="59">
        <v>4535</v>
      </c>
      <c r="V81" s="60">
        <v>4</v>
      </c>
      <c r="W81" s="59">
        <v>5974</v>
      </c>
      <c r="X81" s="60">
        <v>7</v>
      </c>
      <c r="Y81" s="59">
        <v>4100</v>
      </c>
      <c r="Z81" s="50">
        <v>8</v>
      </c>
      <c r="AA81" s="58">
        <v>5225</v>
      </c>
      <c r="AB81" s="55">
        <f>F81+H81+J81+L81+N81+P81+R81+T81+V81+X81</f>
        <v>39</v>
      </c>
      <c r="AC81" s="56">
        <f>G81+I81+K81+M81+O81+Q81+S81+U81+W81+Y81</f>
        <v>69442</v>
      </c>
      <c r="AD81" s="57">
        <v>7</v>
      </c>
    </row>
    <row r="82" spans="1:30" x14ac:dyDescent="0.25">
      <c r="A82" s="9">
        <v>8</v>
      </c>
      <c r="B82" s="46" t="s">
        <v>78</v>
      </c>
      <c r="C82" s="47" t="s">
        <v>43</v>
      </c>
      <c r="D82" s="48">
        <v>6</v>
      </c>
      <c r="E82" s="59">
        <v>4075</v>
      </c>
      <c r="F82" s="48">
        <v>3</v>
      </c>
      <c r="G82" s="59">
        <v>6435</v>
      </c>
      <c r="H82" s="48">
        <v>4</v>
      </c>
      <c r="I82" s="52">
        <v>3955</v>
      </c>
      <c r="J82" s="60">
        <v>3</v>
      </c>
      <c r="K82" s="59">
        <v>6260</v>
      </c>
      <c r="L82" s="48">
        <v>7</v>
      </c>
      <c r="M82" s="52">
        <v>2419</v>
      </c>
      <c r="N82" s="61">
        <v>8</v>
      </c>
      <c r="O82" s="58">
        <v>2050</v>
      </c>
      <c r="P82" s="60">
        <v>2</v>
      </c>
      <c r="Q82" s="59">
        <v>4946</v>
      </c>
      <c r="R82" s="60">
        <v>2</v>
      </c>
      <c r="S82" s="59">
        <v>6516</v>
      </c>
      <c r="T82" s="60">
        <v>5</v>
      </c>
      <c r="U82" s="59">
        <v>5163</v>
      </c>
      <c r="V82" s="61">
        <v>10</v>
      </c>
      <c r="W82" s="58">
        <v>1844</v>
      </c>
      <c r="X82" s="60">
        <v>3</v>
      </c>
      <c r="Y82" s="59">
        <v>5825</v>
      </c>
      <c r="Z82" s="48">
        <v>4</v>
      </c>
      <c r="AA82" s="59">
        <v>6790</v>
      </c>
      <c r="AB82" s="55">
        <f>D82+F82+H82+J82+L82+P82+R82+T82+X82+Z82</f>
        <v>39</v>
      </c>
      <c r="AC82" s="56">
        <f>E82+G82+I82+K82+M82+Q82+S82+U82+Y82+AA82</f>
        <v>52384</v>
      </c>
      <c r="AD82" s="57">
        <v>8</v>
      </c>
    </row>
    <row r="83" spans="1:30" x14ac:dyDescent="0.25">
      <c r="A83" s="9">
        <v>9</v>
      </c>
      <c r="B83" s="46" t="s">
        <v>65</v>
      </c>
      <c r="C83" s="47" t="s">
        <v>35</v>
      </c>
      <c r="D83" s="48">
        <v>7</v>
      </c>
      <c r="E83" s="59">
        <v>3120</v>
      </c>
      <c r="F83" s="48">
        <v>3</v>
      </c>
      <c r="G83" s="59">
        <v>8435</v>
      </c>
      <c r="H83" s="48">
        <v>7</v>
      </c>
      <c r="I83" s="52">
        <v>3880</v>
      </c>
      <c r="J83" s="60">
        <v>5</v>
      </c>
      <c r="K83" s="59">
        <v>9380</v>
      </c>
      <c r="L83" s="48">
        <v>5</v>
      </c>
      <c r="M83" s="52">
        <v>2658</v>
      </c>
      <c r="N83" s="60">
        <v>3</v>
      </c>
      <c r="O83" s="59">
        <v>3008</v>
      </c>
      <c r="P83" s="60">
        <v>6</v>
      </c>
      <c r="Q83" s="59">
        <v>3609</v>
      </c>
      <c r="R83" s="60">
        <v>2</v>
      </c>
      <c r="S83" s="59">
        <v>5657</v>
      </c>
      <c r="T83" s="60">
        <v>3</v>
      </c>
      <c r="U83" s="59">
        <v>6252</v>
      </c>
      <c r="V83" s="60">
        <v>1</v>
      </c>
      <c r="W83" s="59">
        <v>3880</v>
      </c>
      <c r="X83" s="61">
        <v>7</v>
      </c>
      <c r="Y83" s="58">
        <v>3030</v>
      </c>
      <c r="Z83" s="50">
        <v>9</v>
      </c>
      <c r="AA83" s="58">
        <v>5145</v>
      </c>
      <c r="AB83" s="55">
        <f>D83+F83+H83+J83+L83+N83+P83+R83+T83+V83</f>
        <v>42</v>
      </c>
      <c r="AC83" s="56">
        <f>E83+G83+I83+K83+M83+O83+Q83+S83+U83+W83</f>
        <v>49879</v>
      </c>
      <c r="AD83" s="57">
        <v>9</v>
      </c>
    </row>
    <row r="84" spans="1:30" x14ac:dyDescent="0.25">
      <c r="A84" s="9">
        <v>10</v>
      </c>
      <c r="B84" s="46" t="s">
        <v>46</v>
      </c>
      <c r="C84" s="47" t="s">
        <v>39</v>
      </c>
      <c r="D84" s="48">
        <v>2</v>
      </c>
      <c r="E84" s="59">
        <v>5090</v>
      </c>
      <c r="F84" s="48">
        <v>4</v>
      </c>
      <c r="G84" s="59">
        <v>6705</v>
      </c>
      <c r="H84" s="48">
        <v>1</v>
      </c>
      <c r="I84" s="52">
        <v>16690</v>
      </c>
      <c r="J84" s="60">
        <v>5</v>
      </c>
      <c r="K84" s="59">
        <v>4460</v>
      </c>
      <c r="L84" s="48">
        <v>2</v>
      </c>
      <c r="M84" s="52">
        <v>3030</v>
      </c>
      <c r="N84" s="60">
        <v>4</v>
      </c>
      <c r="O84" s="59">
        <v>4344</v>
      </c>
      <c r="P84" s="61">
        <v>9</v>
      </c>
      <c r="Q84" s="58">
        <v>3343</v>
      </c>
      <c r="R84" s="60">
        <v>6</v>
      </c>
      <c r="S84" s="59">
        <v>4509</v>
      </c>
      <c r="T84" s="60">
        <v>6</v>
      </c>
      <c r="U84" s="59">
        <v>4016</v>
      </c>
      <c r="V84" s="60">
        <v>5</v>
      </c>
      <c r="W84" s="59">
        <v>4132</v>
      </c>
      <c r="X84" s="60">
        <v>7.5</v>
      </c>
      <c r="Y84" s="59">
        <v>2870</v>
      </c>
      <c r="Z84" s="50">
        <v>9</v>
      </c>
      <c r="AA84" s="58">
        <v>4205</v>
      </c>
      <c r="AB84" s="55">
        <f>D84+F84+H84+J84+L84+N84+R84+T84+V84+X84</f>
        <v>42.5</v>
      </c>
      <c r="AC84" s="56">
        <f>E84+G84+I84+K84+M84+O84+S84+U84+W84+Y84</f>
        <v>55846</v>
      </c>
      <c r="AD84" s="57">
        <v>10</v>
      </c>
    </row>
    <row r="85" spans="1:30" x14ac:dyDescent="0.25">
      <c r="A85" s="9">
        <v>11</v>
      </c>
      <c r="B85" s="46" t="s">
        <v>34</v>
      </c>
      <c r="C85" s="47" t="s">
        <v>35</v>
      </c>
      <c r="D85" s="48">
        <v>5</v>
      </c>
      <c r="E85" s="59">
        <v>5920</v>
      </c>
      <c r="F85" s="48">
        <v>4</v>
      </c>
      <c r="G85" s="59">
        <v>7150</v>
      </c>
      <c r="H85" s="48">
        <v>3</v>
      </c>
      <c r="I85" s="52">
        <v>9925</v>
      </c>
      <c r="J85" s="60">
        <v>1</v>
      </c>
      <c r="K85" s="59">
        <v>15115</v>
      </c>
      <c r="L85" s="48">
        <v>5</v>
      </c>
      <c r="M85" s="52">
        <v>2807</v>
      </c>
      <c r="N85" s="61">
        <v>8</v>
      </c>
      <c r="O85" s="58">
        <v>2761</v>
      </c>
      <c r="P85" s="60">
        <v>8</v>
      </c>
      <c r="Q85" s="59">
        <v>3391</v>
      </c>
      <c r="R85" s="61">
        <v>12</v>
      </c>
      <c r="S85" s="58">
        <v>2198</v>
      </c>
      <c r="T85" s="60">
        <v>1</v>
      </c>
      <c r="U85" s="59">
        <v>4982</v>
      </c>
      <c r="V85" s="60">
        <v>5</v>
      </c>
      <c r="W85" s="59">
        <v>4422</v>
      </c>
      <c r="X85" s="60">
        <v>2</v>
      </c>
      <c r="Y85" s="59">
        <v>4590</v>
      </c>
      <c r="Z85" s="48">
        <v>7</v>
      </c>
      <c r="AA85" s="59">
        <v>4550</v>
      </c>
      <c r="AB85" s="55">
        <f>D85+F85+H85+J85+L85+P85+T85+V85+X85+Z85</f>
        <v>41</v>
      </c>
      <c r="AC85" s="56">
        <f>E85+G85+I85+K85+M85+Q85+U85+W85+Y85+AA85</f>
        <v>62852</v>
      </c>
      <c r="AD85" s="57">
        <v>11</v>
      </c>
    </row>
    <row r="86" spans="1:30" x14ac:dyDescent="0.25">
      <c r="A86" s="9">
        <v>12</v>
      </c>
      <c r="B86" s="46" t="s">
        <v>79</v>
      </c>
      <c r="C86" s="47" t="s">
        <v>118</v>
      </c>
      <c r="D86" s="48">
        <v>2</v>
      </c>
      <c r="E86" s="59">
        <v>6630</v>
      </c>
      <c r="F86" s="48">
        <v>8</v>
      </c>
      <c r="G86" s="59">
        <v>6905</v>
      </c>
      <c r="H86" s="48">
        <v>1</v>
      </c>
      <c r="I86" s="52">
        <v>6600</v>
      </c>
      <c r="J86" s="60">
        <v>6</v>
      </c>
      <c r="K86" s="59">
        <v>4510</v>
      </c>
      <c r="L86" s="48">
        <v>3</v>
      </c>
      <c r="M86" s="52">
        <v>3628</v>
      </c>
      <c r="N86" s="60">
        <v>5</v>
      </c>
      <c r="O86" s="59">
        <v>2424</v>
      </c>
      <c r="P86" s="60">
        <v>1</v>
      </c>
      <c r="Q86" s="59">
        <v>9950</v>
      </c>
      <c r="R86" s="60">
        <v>1</v>
      </c>
      <c r="S86" s="59">
        <v>5835</v>
      </c>
      <c r="T86" s="61">
        <v>13</v>
      </c>
      <c r="U86" s="58" t="s">
        <v>58</v>
      </c>
      <c r="V86" s="61">
        <v>13</v>
      </c>
      <c r="W86" s="58" t="s">
        <v>58</v>
      </c>
      <c r="X86" s="60">
        <v>1</v>
      </c>
      <c r="Y86" s="59">
        <v>5970</v>
      </c>
      <c r="Z86" s="48">
        <v>7</v>
      </c>
      <c r="AA86" s="59">
        <v>5115</v>
      </c>
      <c r="AB86" s="55">
        <f>D86+F86+H86+J86+L86+N86+P86+R86+X86+Z86</f>
        <v>35</v>
      </c>
      <c r="AC86" s="56">
        <f>E86+G86+I86+K86+M86+O86+Q86+S86+Y86+AA86</f>
        <v>57567</v>
      </c>
      <c r="AD86" s="57">
        <v>12</v>
      </c>
    </row>
    <row r="87" spans="1:30" x14ac:dyDescent="0.25">
      <c r="A87" s="9">
        <v>13</v>
      </c>
      <c r="B87" s="46" t="s">
        <v>72</v>
      </c>
      <c r="C87" s="47" t="s">
        <v>43</v>
      </c>
      <c r="D87" s="50">
        <v>12</v>
      </c>
      <c r="E87" s="58">
        <v>2780</v>
      </c>
      <c r="F87" s="48">
        <v>4</v>
      </c>
      <c r="G87" s="59">
        <v>7570</v>
      </c>
      <c r="H87" s="48">
        <v>9</v>
      </c>
      <c r="I87" s="52">
        <v>3070</v>
      </c>
      <c r="J87" s="61">
        <v>9</v>
      </c>
      <c r="K87" s="58">
        <v>3015</v>
      </c>
      <c r="L87" s="48">
        <v>4</v>
      </c>
      <c r="M87" s="52">
        <v>2701</v>
      </c>
      <c r="N87" s="60">
        <v>7</v>
      </c>
      <c r="O87" s="59">
        <v>3199</v>
      </c>
      <c r="P87" s="60">
        <v>3</v>
      </c>
      <c r="Q87" s="59">
        <v>3918</v>
      </c>
      <c r="R87" s="60">
        <v>6</v>
      </c>
      <c r="S87" s="59">
        <v>4310</v>
      </c>
      <c r="T87" s="60">
        <v>3</v>
      </c>
      <c r="U87" s="59">
        <v>4685</v>
      </c>
      <c r="V87" s="60">
        <v>3</v>
      </c>
      <c r="W87" s="59">
        <v>4078</v>
      </c>
      <c r="X87" s="60">
        <v>2</v>
      </c>
      <c r="Y87" s="59">
        <v>5440</v>
      </c>
      <c r="Z87" s="48">
        <v>2</v>
      </c>
      <c r="AA87" s="59">
        <v>9665</v>
      </c>
      <c r="AB87" s="55">
        <f>F87+H87+L87+N87+P87+R87+T87+V87+X87+Z87</f>
        <v>43</v>
      </c>
      <c r="AC87" s="56">
        <f>G87+I87+M87+O87+Q87+S87+U87+W87+Y87+AA87</f>
        <v>48636</v>
      </c>
      <c r="AD87" s="57">
        <v>13</v>
      </c>
    </row>
    <row r="88" spans="1:30" x14ac:dyDescent="0.25">
      <c r="A88" s="9">
        <v>14</v>
      </c>
      <c r="B88" s="46" t="s">
        <v>70</v>
      </c>
      <c r="C88" s="47" t="s">
        <v>39</v>
      </c>
      <c r="D88" s="48">
        <v>6</v>
      </c>
      <c r="E88" s="59">
        <v>3275</v>
      </c>
      <c r="F88" s="48">
        <v>4</v>
      </c>
      <c r="G88" s="59">
        <v>5940</v>
      </c>
      <c r="H88" s="48">
        <v>3</v>
      </c>
      <c r="I88" s="52">
        <v>6355</v>
      </c>
      <c r="J88" s="60">
        <v>1</v>
      </c>
      <c r="K88" s="59">
        <v>17790</v>
      </c>
      <c r="L88" s="48">
        <v>7</v>
      </c>
      <c r="M88" s="52">
        <v>2375</v>
      </c>
      <c r="N88" s="60">
        <v>8</v>
      </c>
      <c r="O88" s="59">
        <v>3035</v>
      </c>
      <c r="P88" s="60">
        <v>4</v>
      </c>
      <c r="Q88" s="59">
        <v>3923</v>
      </c>
      <c r="R88" s="61">
        <v>11</v>
      </c>
      <c r="S88" s="58">
        <v>3026</v>
      </c>
      <c r="T88" s="60">
        <v>2</v>
      </c>
      <c r="U88" s="59">
        <v>5508</v>
      </c>
      <c r="V88" s="60">
        <v>9</v>
      </c>
      <c r="W88" s="59">
        <v>2991</v>
      </c>
      <c r="X88" s="61">
        <v>10</v>
      </c>
      <c r="Y88" s="58">
        <v>2205</v>
      </c>
      <c r="Z88" s="48">
        <v>1</v>
      </c>
      <c r="AA88" s="59">
        <v>7390</v>
      </c>
      <c r="AB88" s="55">
        <f>D88+F88+H88+J88+L88+N88+P88+T88+V88+Z88</f>
        <v>45</v>
      </c>
      <c r="AC88" s="56">
        <f>E88+G88+I88+K88+M88+O88+Q88+U88+W88+AA88</f>
        <v>58582</v>
      </c>
      <c r="AD88" s="57">
        <v>14</v>
      </c>
    </row>
    <row r="89" spans="1:30" x14ac:dyDescent="0.25">
      <c r="A89" s="9">
        <v>15</v>
      </c>
      <c r="B89" s="46" t="s">
        <v>51</v>
      </c>
      <c r="C89" s="47" t="s">
        <v>52</v>
      </c>
      <c r="D89" s="48">
        <v>10</v>
      </c>
      <c r="E89" s="59">
        <v>3450</v>
      </c>
      <c r="F89" s="48">
        <v>2</v>
      </c>
      <c r="G89" s="59">
        <v>8085</v>
      </c>
      <c r="H89" s="48">
        <v>5</v>
      </c>
      <c r="I89" s="52">
        <v>4605</v>
      </c>
      <c r="J89" s="60">
        <v>4</v>
      </c>
      <c r="K89" s="59">
        <v>5400</v>
      </c>
      <c r="L89" s="48">
        <v>2</v>
      </c>
      <c r="M89" s="52">
        <v>3056</v>
      </c>
      <c r="N89" s="60">
        <v>1</v>
      </c>
      <c r="O89" s="59">
        <v>6398</v>
      </c>
      <c r="P89" s="60">
        <v>5.5</v>
      </c>
      <c r="Q89" s="59">
        <v>3833</v>
      </c>
      <c r="R89" s="60">
        <v>4</v>
      </c>
      <c r="S89" s="59">
        <v>4469</v>
      </c>
      <c r="T89" s="61">
        <v>12</v>
      </c>
      <c r="U89" s="58">
        <v>2372</v>
      </c>
      <c r="V89" s="60">
        <v>6</v>
      </c>
      <c r="W89" s="59">
        <v>4286</v>
      </c>
      <c r="X89" s="61">
        <v>11</v>
      </c>
      <c r="Y89" s="58">
        <v>3355</v>
      </c>
      <c r="Z89" s="48">
        <v>5</v>
      </c>
      <c r="AA89" s="59">
        <v>7545</v>
      </c>
      <c r="AB89" s="55">
        <f>D89+F89+H89+J89+L89+N89+P89+R89+V89+Z89</f>
        <v>44.5</v>
      </c>
      <c r="AC89" s="56">
        <f>E89+G89+I89+K89+M89+O89+Q89+S89+W89+AA89</f>
        <v>51127</v>
      </c>
      <c r="AD89" s="57">
        <v>15</v>
      </c>
    </row>
    <row r="90" spans="1:30" x14ac:dyDescent="0.25">
      <c r="A90" s="9">
        <v>16</v>
      </c>
      <c r="B90" s="46" t="s">
        <v>68</v>
      </c>
      <c r="C90" s="47" t="s">
        <v>39</v>
      </c>
      <c r="D90" s="50">
        <v>13</v>
      </c>
      <c r="E90" s="58" t="s">
        <v>58</v>
      </c>
      <c r="F90" s="48">
        <v>7</v>
      </c>
      <c r="G90" s="59">
        <v>7095</v>
      </c>
      <c r="H90" s="50">
        <v>11</v>
      </c>
      <c r="I90" s="62">
        <v>1345</v>
      </c>
      <c r="J90" s="60">
        <v>3</v>
      </c>
      <c r="K90" s="59">
        <v>11200</v>
      </c>
      <c r="L90" s="48">
        <v>1</v>
      </c>
      <c r="M90" s="52">
        <v>5093</v>
      </c>
      <c r="N90" s="60">
        <v>2</v>
      </c>
      <c r="O90" s="59">
        <v>3123</v>
      </c>
      <c r="P90" s="60">
        <v>1</v>
      </c>
      <c r="Q90" s="59">
        <v>4067</v>
      </c>
      <c r="R90" s="60">
        <v>7</v>
      </c>
      <c r="S90" s="59">
        <v>4215</v>
      </c>
      <c r="T90" s="60">
        <v>7</v>
      </c>
      <c r="U90" s="59">
        <v>4003</v>
      </c>
      <c r="V90" s="60">
        <v>7</v>
      </c>
      <c r="W90" s="59">
        <v>3186</v>
      </c>
      <c r="X90" s="60">
        <v>6</v>
      </c>
      <c r="Y90" s="59">
        <v>4550</v>
      </c>
      <c r="Z90" s="48">
        <v>3</v>
      </c>
      <c r="AA90" s="59">
        <v>8730</v>
      </c>
      <c r="AB90" s="55">
        <f>F90+J90+L90+N90+P90+R90+T90+V90+X90+Z90</f>
        <v>44</v>
      </c>
      <c r="AC90" s="56">
        <f>G90+K90+M90+O90+Q90+S90+U90+W90+Y90+AA90</f>
        <v>55262</v>
      </c>
      <c r="AD90" s="57">
        <v>16</v>
      </c>
    </row>
    <row r="91" spans="1:30" x14ac:dyDescent="0.25">
      <c r="A91" s="9">
        <v>17</v>
      </c>
      <c r="B91" s="46" t="s">
        <v>97</v>
      </c>
      <c r="C91" s="47" t="s">
        <v>48</v>
      </c>
      <c r="D91" s="50">
        <v>11</v>
      </c>
      <c r="E91" s="58">
        <v>3215</v>
      </c>
      <c r="F91" s="48">
        <v>7</v>
      </c>
      <c r="G91" s="59">
        <v>5505</v>
      </c>
      <c r="H91" s="48">
        <v>4</v>
      </c>
      <c r="I91" s="52">
        <v>6460</v>
      </c>
      <c r="J91" s="60">
        <v>2</v>
      </c>
      <c r="K91" s="59">
        <v>12240</v>
      </c>
      <c r="L91" s="48">
        <v>6</v>
      </c>
      <c r="M91" s="52">
        <v>2436</v>
      </c>
      <c r="N91" s="61">
        <v>10</v>
      </c>
      <c r="O91" s="58">
        <v>2060</v>
      </c>
      <c r="P91" s="60">
        <v>7</v>
      </c>
      <c r="Q91" s="59">
        <v>3171</v>
      </c>
      <c r="R91" s="60">
        <v>9</v>
      </c>
      <c r="S91" s="59">
        <v>3759</v>
      </c>
      <c r="T91" s="60">
        <v>2</v>
      </c>
      <c r="U91" s="59">
        <v>4952</v>
      </c>
      <c r="V91" s="60">
        <v>1</v>
      </c>
      <c r="W91" s="59">
        <v>7458</v>
      </c>
      <c r="X91" s="60">
        <v>5</v>
      </c>
      <c r="Y91" s="59">
        <v>4640</v>
      </c>
      <c r="Z91" s="48">
        <v>5</v>
      </c>
      <c r="AA91" s="59">
        <v>4850</v>
      </c>
      <c r="AB91" s="55">
        <f>F91+H91+J91+L91+P91+R91+T91+V91+X91+Z91</f>
        <v>48</v>
      </c>
      <c r="AC91" s="56">
        <f>G91+I91+K91+M91+Q91+U91+W91+Y91+AA91</f>
        <v>51712</v>
      </c>
      <c r="AD91" s="57">
        <v>17</v>
      </c>
    </row>
    <row r="92" spans="1:30" x14ac:dyDescent="0.25">
      <c r="A92" s="9">
        <v>18</v>
      </c>
      <c r="B92" s="46" t="s">
        <v>40</v>
      </c>
      <c r="C92" s="47" t="s">
        <v>119</v>
      </c>
      <c r="D92" s="48">
        <v>2</v>
      </c>
      <c r="E92" s="59">
        <v>7235</v>
      </c>
      <c r="F92" s="48">
        <v>6</v>
      </c>
      <c r="G92" s="59">
        <v>5570</v>
      </c>
      <c r="H92" s="48">
        <v>2</v>
      </c>
      <c r="I92" s="52">
        <v>6720</v>
      </c>
      <c r="J92" s="61">
        <v>11</v>
      </c>
      <c r="K92" s="58">
        <v>5715</v>
      </c>
      <c r="L92" s="48">
        <v>10</v>
      </c>
      <c r="M92" s="52">
        <v>1930</v>
      </c>
      <c r="N92" s="61">
        <v>13</v>
      </c>
      <c r="O92" s="58" t="s">
        <v>58</v>
      </c>
      <c r="P92" s="60">
        <v>3</v>
      </c>
      <c r="Q92" s="59">
        <v>3952</v>
      </c>
      <c r="R92" s="60">
        <v>3</v>
      </c>
      <c r="S92" s="59">
        <v>5465</v>
      </c>
      <c r="T92" s="60">
        <v>7</v>
      </c>
      <c r="U92" s="59">
        <v>3873</v>
      </c>
      <c r="V92" s="60">
        <v>4</v>
      </c>
      <c r="W92" s="59">
        <v>3832</v>
      </c>
      <c r="X92" s="60">
        <v>8</v>
      </c>
      <c r="Y92" s="59">
        <v>3995</v>
      </c>
      <c r="Z92" s="48">
        <v>2</v>
      </c>
      <c r="AA92" s="59">
        <v>7990</v>
      </c>
      <c r="AB92" s="55">
        <f>D92+F92+H92+L92+P92+R92+T92+V92+X92+Z92</f>
        <v>47</v>
      </c>
      <c r="AC92" s="56">
        <f>E92+G92+I92+M92+Q92+S92+U92+W92+Y92+AA92</f>
        <v>50562</v>
      </c>
      <c r="AD92" s="57">
        <v>18</v>
      </c>
    </row>
    <row r="93" spans="1:30" x14ac:dyDescent="0.25">
      <c r="A93" s="9">
        <v>19</v>
      </c>
      <c r="B93" s="46" t="s">
        <v>42</v>
      </c>
      <c r="C93" s="47" t="s">
        <v>43</v>
      </c>
      <c r="D93" s="48">
        <v>7</v>
      </c>
      <c r="E93" s="59">
        <v>4410</v>
      </c>
      <c r="F93" s="48">
        <v>1</v>
      </c>
      <c r="G93" s="59">
        <v>8470</v>
      </c>
      <c r="H93" s="48">
        <v>7</v>
      </c>
      <c r="I93" s="52">
        <v>3080</v>
      </c>
      <c r="J93" s="60">
        <v>4</v>
      </c>
      <c r="K93" s="59">
        <v>9720</v>
      </c>
      <c r="L93" s="50">
        <v>10</v>
      </c>
      <c r="M93" s="62">
        <v>1734</v>
      </c>
      <c r="N93" s="60">
        <v>3</v>
      </c>
      <c r="O93" s="59">
        <v>4425</v>
      </c>
      <c r="P93" s="60">
        <v>10</v>
      </c>
      <c r="Q93" s="59">
        <v>3188</v>
      </c>
      <c r="R93" s="60">
        <v>4</v>
      </c>
      <c r="S93" s="59">
        <v>4425</v>
      </c>
      <c r="T93" s="60">
        <v>3</v>
      </c>
      <c r="U93" s="59">
        <v>4708</v>
      </c>
      <c r="V93" s="60">
        <v>7</v>
      </c>
      <c r="W93" s="59">
        <v>2104</v>
      </c>
      <c r="X93" s="60">
        <v>6</v>
      </c>
      <c r="Y93" s="59">
        <v>4560</v>
      </c>
      <c r="Z93" s="50">
        <v>12</v>
      </c>
      <c r="AA93" s="58">
        <v>3575</v>
      </c>
      <c r="AB93" s="55">
        <f>D93+F93+H93+J93+N93+P93+R93+T93+V93+X93</f>
        <v>52</v>
      </c>
      <c r="AC93" s="56">
        <f>E93+G93+I93+K93+O93+Q93+S93+U93+W93+Y93</f>
        <v>49090</v>
      </c>
      <c r="AD93" s="57">
        <v>19</v>
      </c>
    </row>
    <row r="94" spans="1:30" x14ac:dyDescent="0.25">
      <c r="A94" s="9">
        <v>20</v>
      </c>
      <c r="B94" s="46" t="s">
        <v>120</v>
      </c>
      <c r="C94" s="47" t="s">
        <v>121</v>
      </c>
      <c r="D94" s="48">
        <v>5</v>
      </c>
      <c r="E94" s="59">
        <v>4325</v>
      </c>
      <c r="F94" s="48">
        <v>8</v>
      </c>
      <c r="G94" s="59">
        <v>5685</v>
      </c>
      <c r="H94" s="48">
        <v>10</v>
      </c>
      <c r="I94" s="52">
        <v>2475</v>
      </c>
      <c r="J94" s="60">
        <v>8</v>
      </c>
      <c r="K94" s="59">
        <v>4130</v>
      </c>
      <c r="L94" s="50">
        <v>11.5</v>
      </c>
      <c r="M94" s="62">
        <v>1596</v>
      </c>
      <c r="N94" s="60">
        <v>9</v>
      </c>
      <c r="O94" s="59">
        <v>2753</v>
      </c>
      <c r="P94" s="60">
        <v>1</v>
      </c>
      <c r="Q94" s="59">
        <v>5075</v>
      </c>
      <c r="R94" s="61">
        <v>12</v>
      </c>
      <c r="S94" s="58">
        <v>2188</v>
      </c>
      <c r="T94" s="60">
        <v>4</v>
      </c>
      <c r="U94" s="59">
        <v>4148</v>
      </c>
      <c r="V94" s="60">
        <v>3</v>
      </c>
      <c r="W94" s="59">
        <v>5875</v>
      </c>
      <c r="X94" s="60">
        <v>1</v>
      </c>
      <c r="Y94" s="59">
        <v>8690</v>
      </c>
      <c r="Z94" s="48">
        <v>2</v>
      </c>
      <c r="AA94" s="59">
        <v>9535</v>
      </c>
      <c r="AB94" s="55">
        <f>D94+F94+H94+J94+N94+P94+T94+V94+X94+Z94</f>
        <v>51</v>
      </c>
      <c r="AC94" s="56">
        <f>E94+G94+I94+K94+O94+Q94+U94+W94+Y94+AA94</f>
        <v>52691</v>
      </c>
      <c r="AD94" s="57">
        <v>20</v>
      </c>
    </row>
    <row r="95" spans="1:30" x14ac:dyDescent="0.25">
      <c r="A95" s="9">
        <v>21</v>
      </c>
      <c r="B95" s="46" t="s">
        <v>81</v>
      </c>
      <c r="C95" s="47" t="s">
        <v>45</v>
      </c>
      <c r="D95" s="48">
        <v>3</v>
      </c>
      <c r="E95" s="59">
        <v>4970</v>
      </c>
      <c r="F95" s="48">
        <v>6</v>
      </c>
      <c r="G95" s="59">
        <v>5965</v>
      </c>
      <c r="H95" s="50">
        <v>13</v>
      </c>
      <c r="I95" s="62" t="s">
        <v>58</v>
      </c>
      <c r="J95" s="61">
        <v>13</v>
      </c>
      <c r="K95" s="58" t="s">
        <v>58</v>
      </c>
      <c r="L95" s="48">
        <v>6</v>
      </c>
      <c r="M95" s="52">
        <v>2605</v>
      </c>
      <c r="N95" s="60">
        <v>2</v>
      </c>
      <c r="O95" s="59">
        <v>4877</v>
      </c>
      <c r="P95" s="60">
        <v>4</v>
      </c>
      <c r="Q95" s="59">
        <v>3817</v>
      </c>
      <c r="R95" s="60">
        <v>6</v>
      </c>
      <c r="S95" s="59">
        <v>4409</v>
      </c>
      <c r="T95" s="60">
        <v>1</v>
      </c>
      <c r="U95" s="59">
        <v>8821</v>
      </c>
      <c r="V95" s="60">
        <v>9</v>
      </c>
      <c r="W95" s="59">
        <v>1392</v>
      </c>
      <c r="X95" s="60">
        <v>5</v>
      </c>
      <c r="Y95" s="59">
        <v>3230</v>
      </c>
      <c r="Z95" s="48">
        <v>7</v>
      </c>
      <c r="AA95" s="59">
        <v>7945</v>
      </c>
      <c r="AB95" s="55">
        <f>D95+F95+L95+N95+P95+R95+T95+V95+X95+Z95</f>
        <v>49</v>
      </c>
      <c r="AC95" s="56">
        <f>E95+G95+M95+O95+Q95+S95+U95+W95+Y95+AA95</f>
        <v>48031</v>
      </c>
      <c r="AD95" s="57">
        <v>21</v>
      </c>
    </row>
    <row r="96" spans="1:30" x14ac:dyDescent="0.25">
      <c r="A96" s="9">
        <v>22</v>
      </c>
      <c r="B96" s="46" t="s">
        <v>98</v>
      </c>
      <c r="C96" s="47" t="s">
        <v>121</v>
      </c>
      <c r="D96" s="50">
        <v>11</v>
      </c>
      <c r="E96" s="58">
        <v>3065</v>
      </c>
      <c r="F96" s="48">
        <v>8</v>
      </c>
      <c r="G96" s="59">
        <v>5305</v>
      </c>
      <c r="H96" s="48">
        <v>6</v>
      </c>
      <c r="I96" s="52">
        <v>3415</v>
      </c>
      <c r="J96" s="60">
        <v>8</v>
      </c>
      <c r="K96" s="59">
        <v>7325</v>
      </c>
      <c r="L96" s="48">
        <v>8</v>
      </c>
      <c r="M96" s="52">
        <v>2350</v>
      </c>
      <c r="N96" s="60">
        <v>9</v>
      </c>
      <c r="O96" s="59">
        <v>2274</v>
      </c>
      <c r="P96" s="61">
        <v>11</v>
      </c>
      <c r="Q96" s="58">
        <v>2069</v>
      </c>
      <c r="R96" s="60">
        <v>8</v>
      </c>
      <c r="S96" s="59">
        <v>3890</v>
      </c>
      <c r="T96" s="60">
        <v>2</v>
      </c>
      <c r="U96" s="59">
        <v>6661</v>
      </c>
      <c r="V96" s="60">
        <v>1</v>
      </c>
      <c r="W96" s="59">
        <v>4672</v>
      </c>
      <c r="X96" s="60">
        <v>1</v>
      </c>
      <c r="Y96" s="59">
        <v>6615</v>
      </c>
      <c r="Z96" s="48">
        <v>5</v>
      </c>
      <c r="AA96" s="59">
        <v>8310</v>
      </c>
      <c r="AB96" s="55">
        <f>F96+H96+J96+L96+N96+R96+T96+V96+X96+Z96</f>
        <v>56</v>
      </c>
      <c r="AC96" s="56">
        <f>G96+I96+K96+M96+O96+S96+U96+W96+Y96+AA96</f>
        <v>50817</v>
      </c>
      <c r="AD96" s="57">
        <v>22</v>
      </c>
    </row>
    <row r="97" spans="1:30" x14ac:dyDescent="0.25">
      <c r="A97" s="9">
        <v>23</v>
      </c>
      <c r="B97" s="46" t="s">
        <v>74</v>
      </c>
      <c r="C97" s="47" t="s">
        <v>43</v>
      </c>
      <c r="D97" s="48">
        <v>11</v>
      </c>
      <c r="E97" s="59">
        <v>2505</v>
      </c>
      <c r="F97" s="48">
        <v>2</v>
      </c>
      <c r="G97" s="59">
        <v>7045</v>
      </c>
      <c r="H97" s="48">
        <v>9</v>
      </c>
      <c r="I97" s="52">
        <v>2910</v>
      </c>
      <c r="J97" s="60">
        <v>7</v>
      </c>
      <c r="K97" s="59">
        <v>3580</v>
      </c>
      <c r="L97" s="50">
        <v>11</v>
      </c>
      <c r="M97" s="62">
        <v>977</v>
      </c>
      <c r="N97" s="61">
        <v>12</v>
      </c>
      <c r="O97" s="58">
        <v>2053</v>
      </c>
      <c r="P97" s="60">
        <v>2</v>
      </c>
      <c r="Q97" s="59">
        <v>4156</v>
      </c>
      <c r="R97" s="60">
        <v>4</v>
      </c>
      <c r="S97" s="59">
        <v>5261</v>
      </c>
      <c r="T97" s="60">
        <v>3</v>
      </c>
      <c r="U97" s="59">
        <v>4191</v>
      </c>
      <c r="V97" s="60">
        <v>8</v>
      </c>
      <c r="W97" s="59">
        <v>2227</v>
      </c>
      <c r="X97" s="60">
        <v>3</v>
      </c>
      <c r="Y97" s="59">
        <v>4205</v>
      </c>
      <c r="Z97" s="48">
        <v>6</v>
      </c>
      <c r="AA97" s="59">
        <v>4825</v>
      </c>
      <c r="AB97" s="55">
        <f>D97+F97+H97+J97+P97+R97+T97+V97+X97+Z97</f>
        <v>55</v>
      </c>
      <c r="AC97" s="56">
        <f>E97+G97+I97+K97+Q97+S97+U97+W97+Y97+AA97</f>
        <v>40905</v>
      </c>
      <c r="AD97" s="57">
        <v>23</v>
      </c>
    </row>
    <row r="98" spans="1:30" x14ac:dyDescent="0.25">
      <c r="A98" s="9">
        <v>24</v>
      </c>
      <c r="B98" s="46" t="s">
        <v>53</v>
      </c>
      <c r="C98" s="47" t="s">
        <v>45</v>
      </c>
      <c r="D98" s="48">
        <v>4</v>
      </c>
      <c r="E98" s="59">
        <v>4180</v>
      </c>
      <c r="F98" s="48">
        <v>1</v>
      </c>
      <c r="G98" s="59">
        <v>11910</v>
      </c>
      <c r="H98" s="48">
        <v>5</v>
      </c>
      <c r="I98" s="52">
        <v>3605</v>
      </c>
      <c r="J98" s="60">
        <v>7</v>
      </c>
      <c r="K98" s="59">
        <v>3630</v>
      </c>
      <c r="L98" s="48">
        <v>1</v>
      </c>
      <c r="M98" s="52">
        <v>5790</v>
      </c>
      <c r="N98" s="60">
        <v>2</v>
      </c>
      <c r="O98" s="59">
        <v>4526</v>
      </c>
      <c r="P98" s="61">
        <v>11</v>
      </c>
      <c r="Q98" s="58">
        <v>2076</v>
      </c>
      <c r="R98" s="60">
        <v>10</v>
      </c>
      <c r="S98" s="59">
        <v>3669</v>
      </c>
      <c r="T98" s="60">
        <v>9</v>
      </c>
      <c r="U98" s="59">
        <v>3294</v>
      </c>
      <c r="V98" s="61">
        <v>11</v>
      </c>
      <c r="W98" s="58">
        <v>1384</v>
      </c>
      <c r="X98" s="60">
        <v>7</v>
      </c>
      <c r="Y98" s="59">
        <v>4385</v>
      </c>
      <c r="Z98" s="48">
        <v>11</v>
      </c>
      <c r="AA98" s="59">
        <v>3440</v>
      </c>
      <c r="AB98" s="55">
        <f>D98+F98+H98+J98+L98+N98+R98+T98+X98+Z98</f>
        <v>57</v>
      </c>
      <c r="AC98" s="56">
        <f>E98+G98+I98+K98+M98+O98+S98+U98+Y98+AA98</f>
        <v>48429</v>
      </c>
      <c r="AD98" s="57">
        <v>24</v>
      </c>
    </row>
    <row r="99" spans="1:30" x14ac:dyDescent="0.25">
      <c r="A99" s="9">
        <v>25</v>
      </c>
      <c r="B99" s="46" t="s">
        <v>38</v>
      </c>
      <c r="C99" s="47" t="s">
        <v>39</v>
      </c>
      <c r="D99" s="48">
        <v>3</v>
      </c>
      <c r="E99" s="59">
        <v>6590</v>
      </c>
      <c r="F99" s="48">
        <v>9</v>
      </c>
      <c r="G99" s="59">
        <v>5530</v>
      </c>
      <c r="H99" s="48">
        <v>6</v>
      </c>
      <c r="I99" s="52">
        <v>3805</v>
      </c>
      <c r="J99" s="60">
        <v>7</v>
      </c>
      <c r="K99" s="59">
        <v>8055</v>
      </c>
      <c r="L99" s="48">
        <v>3</v>
      </c>
      <c r="M99" s="52">
        <v>4121</v>
      </c>
      <c r="N99" s="60">
        <v>4</v>
      </c>
      <c r="O99" s="59">
        <v>4174</v>
      </c>
      <c r="P99" s="60">
        <v>9</v>
      </c>
      <c r="Q99" s="59">
        <v>2212</v>
      </c>
      <c r="R99" s="60">
        <v>5</v>
      </c>
      <c r="S99" s="59">
        <v>4172</v>
      </c>
      <c r="T99" s="60">
        <v>10</v>
      </c>
      <c r="U99" s="59">
        <v>3923</v>
      </c>
      <c r="V99" s="61">
        <v>11</v>
      </c>
      <c r="W99" s="58">
        <v>1262</v>
      </c>
      <c r="X99" s="60">
        <v>2</v>
      </c>
      <c r="Y99" s="59">
        <v>8265</v>
      </c>
      <c r="Z99" s="50">
        <v>11</v>
      </c>
      <c r="AA99" s="58">
        <v>6155</v>
      </c>
      <c r="AB99" s="55">
        <f>D99+F99+H99+J99+L99+N99+P99+R99+T99+X99</f>
        <v>58</v>
      </c>
      <c r="AC99" s="56">
        <f>E99+G99+I99+K99+M99+O99+Q99+S99+U99+Y99</f>
        <v>50847</v>
      </c>
      <c r="AD99" s="57">
        <v>25</v>
      </c>
    </row>
    <row r="100" spans="1:30" x14ac:dyDescent="0.25">
      <c r="A100" s="9">
        <v>26</v>
      </c>
      <c r="B100" s="46" t="s">
        <v>56</v>
      </c>
      <c r="C100" s="47" t="s">
        <v>48</v>
      </c>
      <c r="D100" s="48">
        <v>6</v>
      </c>
      <c r="E100" s="59">
        <v>5535</v>
      </c>
      <c r="F100" s="48">
        <v>11</v>
      </c>
      <c r="G100" s="59">
        <v>5405</v>
      </c>
      <c r="H100" s="48">
        <v>2</v>
      </c>
      <c r="I100" s="52">
        <v>10530</v>
      </c>
      <c r="J100" s="61">
        <v>12</v>
      </c>
      <c r="K100" s="58">
        <v>5590</v>
      </c>
      <c r="L100" s="48">
        <v>4</v>
      </c>
      <c r="M100" s="52">
        <v>3546</v>
      </c>
      <c r="N100" s="60">
        <v>8</v>
      </c>
      <c r="O100" s="59">
        <v>2284</v>
      </c>
      <c r="P100" s="61">
        <v>12</v>
      </c>
      <c r="Q100" s="58">
        <v>2973</v>
      </c>
      <c r="R100" s="60">
        <v>11</v>
      </c>
      <c r="S100" s="59">
        <v>2884</v>
      </c>
      <c r="T100" s="60">
        <v>6</v>
      </c>
      <c r="U100" s="59">
        <v>3278</v>
      </c>
      <c r="V100" s="60">
        <v>5</v>
      </c>
      <c r="W100" s="59">
        <v>2216</v>
      </c>
      <c r="X100" s="60">
        <v>4</v>
      </c>
      <c r="Y100" s="59">
        <v>3745</v>
      </c>
      <c r="Z100" s="48">
        <v>1</v>
      </c>
      <c r="AA100" s="59">
        <v>12010</v>
      </c>
      <c r="AB100" s="55">
        <f>D100+F100+H100+L100+N100+R100+T100+V100+X100+Z100</f>
        <v>58</v>
      </c>
      <c r="AC100" s="56">
        <f>E100+G100+I100+M100+O100+S100+U100+W100+Y100+AA100</f>
        <v>51433</v>
      </c>
      <c r="AD100" s="57">
        <v>26</v>
      </c>
    </row>
    <row r="101" spans="1:30" x14ac:dyDescent="0.25">
      <c r="A101" s="9">
        <v>27</v>
      </c>
      <c r="B101" s="46" t="s">
        <v>122</v>
      </c>
      <c r="C101" s="47" t="s">
        <v>123</v>
      </c>
      <c r="D101" s="48">
        <v>5</v>
      </c>
      <c r="E101" s="59">
        <v>3840</v>
      </c>
      <c r="F101" s="48">
        <v>11</v>
      </c>
      <c r="G101" s="59">
        <v>4680</v>
      </c>
      <c r="H101" s="48">
        <v>7</v>
      </c>
      <c r="I101" s="52">
        <v>3860</v>
      </c>
      <c r="J101" s="60">
        <v>3</v>
      </c>
      <c r="K101" s="59">
        <v>7035</v>
      </c>
      <c r="L101" s="48">
        <v>3</v>
      </c>
      <c r="M101" s="52">
        <v>2719</v>
      </c>
      <c r="N101" s="60">
        <v>6</v>
      </c>
      <c r="O101" s="59">
        <v>2915</v>
      </c>
      <c r="P101" s="61">
        <v>12</v>
      </c>
      <c r="Q101" s="58">
        <v>2297</v>
      </c>
      <c r="R101" s="60">
        <v>3</v>
      </c>
      <c r="S101" s="59">
        <v>5600</v>
      </c>
      <c r="T101" s="60">
        <v>9</v>
      </c>
      <c r="U101" s="59">
        <v>4131</v>
      </c>
      <c r="V101" s="60">
        <v>2</v>
      </c>
      <c r="W101" s="59">
        <v>6239</v>
      </c>
      <c r="X101" s="61">
        <v>12</v>
      </c>
      <c r="Y101" s="58">
        <v>1255</v>
      </c>
      <c r="Z101" s="48">
        <v>9</v>
      </c>
      <c r="AA101" s="59">
        <v>3890</v>
      </c>
      <c r="AB101" s="55">
        <f>D101+F101+H101+J101+L101+N101+R101+T101+V101+Z101</f>
        <v>58</v>
      </c>
      <c r="AC101" s="56">
        <f>E101+G101+I101+K101+M101+O101+S101+U101+W101+AA101</f>
        <v>44909</v>
      </c>
      <c r="AD101" s="57">
        <v>27</v>
      </c>
    </row>
    <row r="102" spans="1:30" x14ac:dyDescent="0.25">
      <c r="A102" s="9">
        <v>28</v>
      </c>
      <c r="B102" s="46" t="s">
        <v>83</v>
      </c>
      <c r="C102" s="47" t="s">
        <v>52</v>
      </c>
      <c r="D102" s="48">
        <v>2</v>
      </c>
      <c r="E102" s="59">
        <v>4570</v>
      </c>
      <c r="F102" s="48">
        <v>6</v>
      </c>
      <c r="G102" s="59">
        <v>7115</v>
      </c>
      <c r="H102" s="48">
        <v>6</v>
      </c>
      <c r="I102" s="52">
        <v>4725</v>
      </c>
      <c r="J102" s="60">
        <v>6</v>
      </c>
      <c r="K102" s="59">
        <v>8530</v>
      </c>
      <c r="L102" s="48">
        <v>9</v>
      </c>
      <c r="M102" s="52">
        <v>2280</v>
      </c>
      <c r="N102" s="60">
        <v>6</v>
      </c>
      <c r="O102" s="59">
        <v>2626</v>
      </c>
      <c r="P102" s="60">
        <v>4</v>
      </c>
      <c r="Q102" s="59">
        <v>4791</v>
      </c>
      <c r="R102" s="60">
        <v>2</v>
      </c>
      <c r="S102" s="59">
        <v>5810</v>
      </c>
      <c r="T102" s="60">
        <v>7</v>
      </c>
      <c r="U102" s="59">
        <v>4530</v>
      </c>
      <c r="V102" s="61">
        <v>12</v>
      </c>
      <c r="W102" s="58">
        <v>896</v>
      </c>
      <c r="X102" s="60">
        <v>10</v>
      </c>
      <c r="Y102" s="59">
        <v>2410</v>
      </c>
      <c r="Z102" s="50">
        <v>13</v>
      </c>
      <c r="AA102" s="58" t="s">
        <v>58</v>
      </c>
      <c r="AB102" s="55">
        <f>D102+F102+H102+J102+L102+N102+P102+R102+T102+X102</f>
        <v>58</v>
      </c>
      <c r="AC102" s="56">
        <f>E102+G102+I102+K102+M102+O102+Q102+S102+U102+Y102</f>
        <v>47387</v>
      </c>
      <c r="AD102" s="57">
        <v>28</v>
      </c>
    </row>
    <row r="103" spans="1:30" x14ac:dyDescent="0.25">
      <c r="A103" s="9">
        <v>29</v>
      </c>
      <c r="B103" s="46" t="s">
        <v>124</v>
      </c>
      <c r="C103" s="47" t="s">
        <v>123</v>
      </c>
      <c r="D103" s="50">
        <v>10</v>
      </c>
      <c r="E103" s="58">
        <v>2710</v>
      </c>
      <c r="F103" s="48">
        <v>5</v>
      </c>
      <c r="G103" s="59">
        <v>6580</v>
      </c>
      <c r="H103" s="48">
        <v>7</v>
      </c>
      <c r="I103" s="52">
        <v>3095</v>
      </c>
      <c r="J103" s="60">
        <v>9</v>
      </c>
      <c r="K103" s="59">
        <v>2455</v>
      </c>
      <c r="L103" s="48">
        <v>4</v>
      </c>
      <c r="M103" s="52">
        <v>2793</v>
      </c>
      <c r="N103" s="60">
        <v>6</v>
      </c>
      <c r="O103" s="59">
        <v>2357</v>
      </c>
      <c r="P103" s="60">
        <v>8</v>
      </c>
      <c r="Q103" s="59">
        <v>2426</v>
      </c>
      <c r="R103" s="60">
        <v>6</v>
      </c>
      <c r="S103" s="59">
        <v>3882</v>
      </c>
      <c r="T103" s="60">
        <v>5</v>
      </c>
      <c r="U103" s="59">
        <v>4137</v>
      </c>
      <c r="V103" s="60">
        <v>4</v>
      </c>
      <c r="W103" s="59">
        <v>2908</v>
      </c>
      <c r="X103" s="61">
        <v>12</v>
      </c>
      <c r="Y103" s="58">
        <v>2720</v>
      </c>
      <c r="Z103" s="48">
        <v>9</v>
      </c>
      <c r="AA103" s="59">
        <v>6945</v>
      </c>
      <c r="AB103" s="55">
        <f>F103+H103+J103+L103+N103+P103+R103+T103+V103+Z103</f>
        <v>63</v>
      </c>
      <c r="AC103" s="56">
        <f>G103+I103+K103+M103+O103+Q103+S103+U103+W103+AA103</f>
        <v>37578</v>
      </c>
      <c r="AD103" s="57">
        <v>29</v>
      </c>
    </row>
    <row r="104" spans="1:30" x14ac:dyDescent="0.25">
      <c r="A104" s="9">
        <v>30</v>
      </c>
      <c r="B104" s="46" t="s">
        <v>125</v>
      </c>
      <c r="C104" s="47" t="s">
        <v>123</v>
      </c>
      <c r="D104" s="48">
        <v>9</v>
      </c>
      <c r="E104" s="59">
        <v>3650</v>
      </c>
      <c r="F104" s="48">
        <v>5</v>
      </c>
      <c r="G104" s="59">
        <v>6355</v>
      </c>
      <c r="H104" s="48">
        <v>9</v>
      </c>
      <c r="I104" s="52">
        <v>2350</v>
      </c>
      <c r="J104" s="60">
        <v>9</v>
      </c>
      <c r="K104" s="59">
        <v>2085</v>
      </c>
      <c r="L104" s="48">
        <v>4</v>
      </c>
      <c r="M104" s="52">
        <v>2969</v>
      </c>
      <c r="N104" s="60">
        <v>9</v>
      </c>
      <c r="O104" s="59">
        <v>1977</v>
      </c>
      <c r="P104" s="60">
        <v>1</v>
      </c>
      <c r="Q104" s="59">
        <v>5940</v>
      </c>
      <c r="R104" s="61">
        <v>10</v>
      </c>
      <c r="S104" s="58">
        <v>3150</v>
      </c>
      <c r="T104" s="60">
        <v>5</v>
      </c>
      <c r="U104" s="59">
        <v>3732</v>
      </c>
      <c r="V104" s="60">
        <v>6</v>
      </c>
      <c r="W104" s="59">
        <v>3259</v>
      </c>
      <c r="X104" s="61">
        <v>12</v>
      </c>
      <c r="Y104" s="58">
        <v>805</v>
      </c>
      <c r="Z104" s="48">
        <v>10</v>
      </c>
      <c r="AA104" s="59">
        <v>3965</v>
      </c>
      <c r="AB104" s="55">
        <f>D104+F104+H104+J104+L104+N104+P104+T104+V104+Z104</f>
        <v>67</v>
      </c>
      <c r="AC104" s="56">
        <f>E104+G104+I104+K104+M104+O104+Q104+U104+W104+AA104</f>
        <v>36282</v>
      </c>
      <c r="AD104" s="57">
        <v>30</v>
      </c>
    </row>
    <row r="105" spans="1:30" x14ac:dyDescent="0.25">
      <c r="A105" s="9">
        <v>31</v>
      </c>
      <c r="B105" s="46" t="s">
        <v>69</v>
      </c>
      <c r="C105" s="47" t="s">
        <v>126</v>
      </c>
      <c r="D105" s="48">
        <v>1</v>
      </c>
      <c r="E105" s="59">
        <v>6685</v>
      </c>
      <c r="F105" s="48">
        <v>10</v>
      </c>
      <c r="G105" s="59">
        <v>4600</v>
      </c>
      <c r="H105" s="48">
        <v>8</v>
      </c>
      <c r="I105" s="52">
        <v>2235</v>
      </c>
      <c r="J105" s="61">
        <v>10</v>
      </c>
      <c r="K105" s="58">
        <v>1755</v>
      </c>
      <c r="L105" s="48">
        <v>8</v>
      </c>
      <c r="M105" s="52">
        <v>2685</v>
      </c>
      <c r="N105" s="60">
        <v>7</v>
      </c>
      <c r="O105" s="59">
        <v>2876</v>
      </c>
      <c r="P105" s="60">
        <v>6</v>
      </c>
      <c r="Q105" s="59">
        <v>3575</v>
      </c>
      <c r="R105" s="60">
        <v>7</v>
      </c>
      <c r="S105" s="59">
        <v>3857</v>
      </c>
      <c r="T105" s="60">
        <v>10</v>
      </c>
      <c r="U105" s="59">
        <v>3516</v>
      </c>
      <c r="V105" s="60">
        <v>2</v>
      </c>
      <c r="W105" s="59">
        <v>7682</v>
      </c>
      <c r="X105" s="61">
        <v>11</v>
      </c>
      <c r="Y105" s="58">
        <v>1755</v>
      </c>
      <c r="Z105" s="48">
        <v>10</v>
      </c>
      <c r="AA105" s="59">
        <v>3600</v>
      </c>
      <c r="AB105" s="55">
        <f>D105+F105+H105+L105+N105+P105+R105+T105+V105+Z105</f>
        <v>69</v>
      </c>
      <c r="AC105" s="56">
        <f>E105+G105+I105+M105+O105+Q105+S105+U105+W105+AA105</f>
        <v>41311</v>
      </c>
      <c r="AD105" s="57">
        <v>31</v>
      </c>
    </row>
    <row r="106" spans="1:30" x14ac:dyDescent="0.25">
      <c r="A106" s="9">
        <v>32</v>
      </c>
      <c r="B106" s="46" t="s">
        <v>49</v>
      </c>
      <c r="C106" s="47" t="s">
        <v>126</v>
      </c>
      <c r="D106" s="48">
        <v>8.5</v>
      </c>
      <c r="E106" s="59">
        <v>3105</v>
      </c>
      <c r="F106" s="48">
        <v>10</v>
      </c>
      <c r="G106" s="59">
        <v>5170</v>
      </c>
      <c r="H106" s="48">
        <v>8</v>
      </c>
      <c r="I106" s="52">
        <v>2415</v>
      </c>
      <c r="J106" s="60">
        <v>9</v>
      </c>
      <c r="K106" s="59">
        <v>7200</v>
      </c>
      <c r="L106" s="48">
        <v>8</v>
      </c>
      <c r="M106" s="52">
        <v>2350</v>
      </c>
      <c r="N106" s="60">
        <v>5</v>
      </c>
      <c r="O106" s="59">
        <v>3487</v>
      </c>
      <c r="P106" s="61">
        <v>12</v>
      </c>
      <c r="Q106" s="58">
        <v>1936</v>
      </c>
      <c r="R106" s="60">
        <v>7</v>
      </c>
      <c r="S106" s="59">
        <v>4219</v>
      </c>
      <c r="T106" s="61">
        <v>10</v>
      </c>
      <c r="U106" s="58">
        <v>2806</v>
      </c>
      <c r="V106" s="60">
        <v>6</v>
      </c>
      <c r="W106" s="59">
        <v>2190</v>
      </c>
      <c r="X106" s="60">
        <v>5</v>
      </c>
      <c r="Y106" s="59">
        <v>4770</v>
      </c>
      <c r="Z106" s="48">
        <v>4</v>
      </c>
      <c r="AA106" s="59">
        <v>8320</v>
      </c>
      <c r="AB106" s="55">
        <f>D106+F106+H106+J106+L106+N106+R106+V106+X106+Z106</f>
        <v>70.5</v>
      </c>
      <c r="AC106" s="56">
        <f>E106+G106+I106+K106+M106+O106+S106+W106+Y106+AA106</f>
        <v>43226</v>
      </c>
      <c r="AD106" s="57">
        <v>32</v>
      </c>
    </row>
    <row r="107" spans="1:30" x14ac:dyDescent="0.25">
      <c r="A107" s="9">
        <v>33</v>
      </c>
      <c r="B107" s="46" t="s">
        <v>66</v>
      </c>
      <c r="C107" s="47" t="s">
        <v>119</v>
      </c>
      <c r="D107" s="48">
        <v>9</v>
      </c>
      <c r="E107" s="59">
        <v>3445</v>
      </c>
      <c r="F107" s="48">
        <v>6</v>
      </c>
      <c r="G107" s="59">
        <v>5985</v>
      </c>
      <c r="H107" s="48">
        <v>10</v>
      </c>
      <c r="I107" s="52">
        <v>2320</v>
      </c>
      <c r="J107" s="60">
        <v>6</v>
      </c>
      <c r="K107" s="59">
        <v>3985</v>
      </c>
      <c r="L107" s="48">
        <v>5</v>
      </c>
      <c r="M107" s="52">
        <v>3482</v>
      </c>
      <c r="N107" s="61">
        <v>10</v>
      </c>
      <c r="O107" s="58">
        <v>1954</v>
      </c>
      <c r="P107" s="60">
        <v>10</v>
      </c>
      <c r="Q107" s="59">
        <v>3214</v>
      </c>
      <c r="R107" s="60">
        <v>5</v>
      </c>
      <c r="S107" s="59">
        <v>4422</v>
      </c>
      <c r="T107" s="60">
        <v>8</v>
      </c>
      <c r="U107" s="59">
        <v>3836</v>
      </c>
      <c r="V107" s="61">
        <v>11</v>
      </c>
      <c r="W107" s="58">
        <v>1744</v>
      </c>
      <c r="X107" s="60">
        <v>6</v>
      </c>
      <c r="Y107" s="59">
        <v>3180</v>
      </c>
      <c r="Z107" s="48">
        <v>7</v>
      </c>
      <c r="AA107" s="59">
        <v>5750</v>
      </c>
      <c r="AB107" s="55">
        <f>D107+F107+H107+J107+L107+P107+R107+T107+X107+Z107</f>
        <v>72</v>
      </c>
      <c r="AC107" s="56">
        <f>E107+G107+I107+K107+M107+Q107+S107+U107+Y107+AA107</f>
        <v>39619</v>
      </c>
      <c r="AD107" s="57">
        <v>33</v>
      </c>
    </row>
    <row r="108" spans="1:30" x14ac:dyDescent="0.25">
      <c r="A108" s="9">
        <v>34</v>
      </c>
      <c r="B108" s="46" t="s">
        <v>89</v>
      </c>
      <c r="C108" s="47" t="s">
        <v>119</v>
      </c>
      <c r="D108" s="48">
        <v>12</v>
      </c>
      <c r="E108" s="59">
        <v>2720</v>
      </c>
      <c r="F108" s="48">
        <v>12</v>
      </c>
      <c r="G108" s="59">
        <v>5070</v>
      </c>
      <c r="H108" s="48">
        <v>11</v>
      </c>
      <c r="I108" s="52">
        <v>2615</v>
      </c>
      <c r="J108" s="60">
        <v>6</v>
      </c>
      <c r="K108" s="59">
        <v>3990</v>
      </c>
      <c r="L108" s="50">
        <v>12</v>
      </c>
      <c r="M108" s="62">
        <v>1645</v>
      </c>
      <c r="N108" s="61">
        <v>12</v>
      </c>
      <c r="O108" s="58">
        <v>785</v>
      </c>
      <c r="P108" s="60">
        <v>3</v>
      </c>
      <c r="Q108" s="59">
        <v>4128</v>
      </c>
      <c r="R108" s="60">
        <v>2</v>
      </c>
      <c r="S108" s="59">
        <v>4686</v>
      </c>
      <c r="T108" s="60">
        <v>4</v>
      </c>
      <c r="U108" s="59">
        <v>6249</v>
      </c>
      <c r="V108" s="60">
        <v>11</v>
      </c>
      <c r="W108" s="59">
        <v>1789</v>
      </c>
      <c r="X108" s="60">
        <v>9</v>
      </c>
      <c r="Y108" s="59">
        <v>3855</v>
      </c>
      <c r="Z108" s="48">
        <v>2</v>
      </c>
      <c r="AA108" s="59">
        <v>6150</v>
      </c>
      <c r="AB108" s="55">
        <f>D108+F108+H108+J108+P108+R108+T108+V108+X108+Z108</f>
        <v>72</v>
      </c>
      <c r="AC108" s="56">
        <f>E108+G108+I108+K108+Q108+S108+U108+W108+Y108+AA108</f>
        <v>41252</v>
      </c>
      <c r="AD108" s="57">
        <v>34</v>
      </c>
    </row>
    <row r="109" spans="1:30" x14ac:dyDescent="0.25">
      <c r="A109" s="9">
        <v>35</v>
      </c>
      <c r="B109" s="46" t="s">
        <v>127</v>
      </c>
      <c r="C109" s="47" t="s">
        <v>128</v>
      </c>
      <c r="D109" s="48">
        <v>8.5</v>
      </c>
      <c r="E109" s="59">
        <v>3105</v>
      </c>
      <c r="F109" s="48">
        <v>9</v>
      </c>
      <c r="G109" s="59">
        <v>5165</v>
      </c>
      <c r="H109" s="48">
        <v>9</v>
      </c>
      <c r="I109" s="52">
        <v>1710</v>
      </c>
      <c r="J109" s="60">
        <v>7</v>
      </c>
      <c r="K109" s="59">
        <v>4200</v>
      </c>
      <c r="L109" s="50">
        <v>12</v>
      </c>
      <c r="M109" s="62">
        <v>1564</v>
      </c>
      <c r="N109" s="60">
        <v>3</v>
      </c>
      <c r="O109" s="59">
        <v>4822</v>
      </c>
      <c r="P109" s="60">
        <v>10</v>
      </c>
      <c r="Q109" s="59">
        <v>2090</v>
      </c>
      <c r="R109" s="60">
        <v>5</v>
      </c>
      <c r="S109" s="59">
        <v>4714</v>
      </c>
      <c r="T109" s="61">
        <v>11</v>
      </c>
      <c r="U109" s="58">
        <v>2742</v>
      </c>
      <c r="V109" s="60">
        <v>2</v>
      </c>
      <c r="W109" s="59">
        <v>3583</v>
      </c>
      <c r="X109" s="60">
        <v>9</v>
      </c>
      <c r="Y109" s="59">
        <v>2630</v>
      </c>
      <c r="Z109" s="48">
        <v>11</v>
      </c>
      <c r="AA109" s="59">
        <v>3885</v>
      </c>
      <c r="AB109" s="93">
        <f>D109+F109+H109+J109+N109+P109+R109+V109+X109+Z109</f>
        <v>73.5</v>
      </c>
      <c r="AC109" s="56">
        <f>E109+G109+I109+K109+O109+Q109+S109+W109+Y109+AA109</f>
        <v>35904</v>
      </c>
      <c r="AD109" s="57">
        <v>35</v>
      </c>
    </row>
    <row r="110" spans="1:30" x14ac:dyDescent="0.25">
      <c r="A110" s="9">
        <v>36</v>
      </c>
      <c r="B110" s="46" t="s">
        <v>129</v>
      </c>
      <c r="C110" s="47" t="s">
        <v>121</v>
      </c>
      <c r="D110" s="48">
        <v>5</v>
      </c>
      <c r="E110" s="59">
        <v>3880</v>
      </c>
      <c r="F110" s="48">
        <v>5</v>
      </c>
      <c r="G110" s="59">
        <v>7395</v>
      </c>
      <c r="H110" s="50">
        <v>13</v>
      </c>
      <c r="I110" s="62" t="s">
        <v>58</v>
      </c>
      <c r="J110" s="61">
        <v>13</v>
      </c>
      <c r="K110" s="58" t="s">
        <v>58</v>
      </c>
      <c r="L110" s="48">
        <v>11</v>
      </c>
      <c r="M110" s="52">
        <v>1836</v>
      </c>
      <c r="N110" s="60">
        <v>7</v>
      </c>
      <c r="O110" s="59">
        <v>2387</v>
      </c>
      <c r="P110" s="60">
        <v>10</v>
      </c>
      <c r="Q110" s="59">
        <v>2582</v>
      </c>
      <c r="R110" s="60">
        <v>11</v>
      </c>
      <c r="S110" s="59">
        <v>2703</v>
      </c>
      <c r="T110" s="60">
        <v>10</v>
      </c>
      <c r="U110" s="59">
        <v>3250</v>
      </c>
      <c r="V110" s="60">
        <v>8</v>
      </c>
      <c r="W110" s="59">
        <v>1464</v>
      </c>
      <c r="X110" s="60">
        <v>1</v>
      </c>
      <c r="Y110" s="59">
        <v>8370</v>
      </c>
      <c r="Z110" s="48">
        <v>3</v>
      </c>
      <c r="AA110" s="59">
        <v>7140</v>
      </c>
      <c r="AB110" s="55">
        <f>D110+F110+L110+N110+P110+R110+T110+V110+X110+Z110</f>
        <v>71</v>
      </c>
      <c r="AC110" s="56">
        <f>E110+G110+M110+O110+Q110+S110+U110+W110+Y110+AA110</f>
        <v>41007</v>
      </c>
      <c r="AD110" s="57">
        <v>36</v>
      </c>
    </row>
    <row r="111" spans="1:30" x14ac:dyDescent="0.25">
      <c r="A111" s="9">
        <v>37</v>
      </c>
      <c r="B111" s="46" t="s">
        <v>75</v>
      </c>
      <c r="C111" s="47" t="s">
        <v>45</v>
      </c>
      <c r="D111" s="48">
        <v>6</v>
      </c>
      <c r="E111" s="59">
        <v>3785</v>
      </c>
      <c r="F111" s="48">
        <v>3</v>
      </c>
      <c r="G111" s="59">
        <v>7040</v>
      </c>
      <c r="H111" s="48">
        <v>2</v>
      </c>
      <c r="I111" s="52">
        <v>6820</v>
      </c>
      <c r="J111" s="60">
        <v>10</v>
      </c>
      <c r="K111" s="59">
        <v>2310</v>
      </c>
      <c r="L111" s="48">
        <v>9</v>
      </c>
      <c r="M111" s="52">
        <v>2015</v>
      </c>
      <c r="N111" s="60">
        <v>9</v>
      </c>
      <c r="O111" s="59">
        <v>1990</v>
      </c>
      <c r="P111" s="61">
        <v>13</v>
      </c>
      <c r="Q111" s="58" t="s">
        <v>58</v>
      </c>
      <c r="R111" s="61">
        <v>13</v>
      </c>
      <c r="S111" s="58" t="s">
        <v>58</v>
      </c>
      <c r="T111" s="60">
        <v>12</v>
      </c>
      <c r="U111" s="59">
        <v>1147</v>
      </c>
      <c r="V111" s="60">
        <v>4</v>
      </c>
      <c r="W111" s="59">
        <v>5175</v>
      </c>
      <c r="X111" s="60">
        <v>11</v>
      </c>
      <c r="Y111" s="59">
        <v>2035</v>
      </c>
      <c r="Z111" s="48">
        <v>5</v>
      </c>
      <c r="AA111" s="59">
        <v>5620</v>
      </c>
      <c r="AB111" s="55">
        <f>D111+F111+H111+J111+L111+N111+T111+V111+X111+Z111</f>
        <v>71</v>
      </c>
      <c r="AC111" s="56">
        <f>E111+G111+I111+K111+M111+O111+U111+W111+Y111+AA111</f>
        <v>37937</v>
      </c>
      <c r="AD111" s="57">
        <v>37</v>
      </c>
    </row>
    <row r="112" spans="1:30" x14ac:dyDescent="0.25">
      <c r="A112" s="9">
        <v>38</v>
      </c>
      <c r="B112" s="46" t="s">
        <v>130</v>
      </c>
      <c r="C112" s="47" t="s">
        <v>128</v>
      </c>
      <c r="D112" s="48">
        <v>4</v>
      </c>
      <c r="E112" s="59">
        <v>6325</v>
      </c>
      <c r="F112" s="50">
        <v>12</v>
      </c>
      <c r="G112" s="58">
        <v>2945</v>
      </c>
      <c r="H112" s="50">
        <v>12</v>
      </c>
      <c r="I112" s="62">
        <v>2575</v>
      </c>
      <c r="J112" s="60">
        <v>11</v>
      </c>
      <c r="K112" s="59">
        <v>1800</v>
      </c>
      <c r="L112" s="48">
        <v>9</v>
      </c>
      <c r="M112" s="52">
        <v>1744</v>
      </c>
      <c r="N112" s="60">
        <v>4</v>
      </c>
      <c r="O112" s="59">
        <v>3740</v>
      </c>
      <c r="P112" s="60">
        <v>11</v>
      </c>
      <c r="Q112" s="59">
        <v>2542</v>
      </c>
      <c r="R112" s="60">
        <v>9</v>
      </c>
      <c r="S112" s="59">
        <v>3840</v>
      </c>
      <c r="T112" s="60">
        <v>4</v>
      </c>
      <c r="U112" s="59">
        <v>4584</v>
      </c>
      <c r="V112" s="60">
        <v>7</v>
      </c>
      <c r="W112" s="59">
        <v>3403</v>
      </c>
      <c r="X112" s="60">
        <v>6</v>
      </c>
      <c r="Y112" s="59">
        <v>3315</v>
      </c>
      <c r="Z112" s="48">
        <v>10</v>
      </c>
      <c r="AA112" s="59">
        <v>5030</v>
      </c>
      <c r="AB112" s="55">
        <f>D112+J112+L112+N112+P112+R112+T112+V112+X112+Z112</f>
        <v>75</v>
      </c>
      <c r="AC112" s="56">
        <f>E112+K112+M112+O112+Q112+S112+U112+W112+Y112+AA112</f>
        <v>36323</v>
      </c>
      <c r="AD112" s="57">
        <v>38</v>
      </c>
    </row>
    <row r="113" spans="1:30" x14ac:dyDescent="0.25">
      <c r="A113" s="9">
        <v>39</v>
      </c>
      <c r="B113" s="46" t="s">
        <v>131</v>
      </c>
      <c r="C113" s="47" t="s">
        <v>121</v>
      </c>
      <c r="D113" s="50">
        <v>13</v>
      </c>
      <c r="E113" s="58" t="s">
        <v>58</v>
      </c>
      <c r="F113" s="50">
        <v>13</v>
      </c>
      <c r="G113" s="58" t="s">
        <v>58</v>
      </c>
      <c r="H113" s="48">
        <v>12</v>
      </c>
      <c r="I113" s="52">
        <v>1750</v>
      </c>
      <c r="J113" s="60">
        <v>12</v>
      </c>
      <c r="K113" s="59">
        <v>1510</v>
      </c>
      <c r="L113" s="48">
        <v>8</v>
      </c>
      <c r="M113" s="52">
        <v>1587</v>
      </c>
      <c r="N113" s="60">
        <v>7</v>
      </c>
      <c r="O113" s="59">
        <v>2305</v>
      </c>
      <c r="P113" s="60">
        <v>6</v>
      </c>
      <c r="Q113" s="59">
        <v>4270</v>
      </c>
      <c r="R113" s="60">
        <v>7</v>
      </c>
      <c r="S113" s="59">
        <v>4202</v>
      </c>
      <c r="T113" s="60">
        <v>4</v>
      </c>
      <c r="U113" s="59">
        <v>3736</v>
      </c>
      <c r="V113" s="60">
        <v>12</v>
      </c>
      <c r="W113" s="59">
        <v>1401</v>
      </c>
      <c r="X113" s="60">
        <v>3</v>
      </c>
      <c r="Y113" s="59">
        <v>5415</v>
      </c>
      <c r="Z113" s="48">
        <v>4</v>
      </c>
      <c r="AA113" s="59">
        <v>4910</v>
      </c>
      <c r="AB113" s="55">
        <f>H113+J113+L113+N113+P113+R113+T113+V113+X113+Z113</f>
        <v>75</v>
      </c>
      <c r="AC113" s="56">
        <f>I113+K113+M113+O113+Q113+S113+U113+W113+Y113+AA113</f>
        <v>31086</v>
      </c>
      <c r="AD113" s="57">
        <v>39</v>
      </c>
    </row>
    <row r="114" spans="1:30" x14ac:dyDescent="0.25">
      <c r="A114" s="10">
        <v>40</v>
      </c>
      <c r="B114" s="46" t="s">
        <v>91</v>
      </c>
      <c r="C114" s="47" t="s">
        <v>52</v>
      </c>
      <c r="D114" s="50">
        <v>11</v>
      </c>
      <c r="E114" s="58">
        <v>2850</v>
      </c>
      <c r="F114" s="48">
        <v>10</v>
      </c>
      <c r="G114" s="59">
        <v>5055</v>
      </c>
      <c r="H114" s="48">
        <v>10</v>
      </c>
      <c r="I114" s="52">
        <v>1640</v>
      </c>
      <c r="J114" s="60">
        <v>8</v>
      </c>
      <c r="K114" s="59">
        <v>3340</v>
      </c>
      <c r="L114" s="48">
        <v>6</v>
      </c>
      <c r="M114" s="52">
        <v>3299</v>
      </c>
      <c r="N114" s="60">
        <v>4</v>
      </c>
      <c r="O114" s="59">
        <v>2547</v>
      </c>
      <c r="P114" s="60">
        <v>5</v>
      </c>
      <c r="Q114" s="59">
        <v>3642</v>
      </c>
      <c r="R114" s="60">
        <v>10</v>
      </c>
      <c r="S114" s="59">
        <v>3062</v>
      </c>
      <c r="T114" s="61">
        <v>11</v>
      </c>
      <c r="U114" s="58">
        <v>1564</v>
      </c>
      <c r="V114" s="60">
        <v>10</v>
      </c>
      <c r="W114" s="59">
        <v>2140</v>
      </c>
      <c r="X114" s="60">
        <v>11</v>
      </c>
      <c r="Y114" s="59">
        <v>3115</v>
      </c>
      <c r="Z114" s="48">
        <v>8</v>
      </c>
      <c r="AA114" s="59">
        <v>4335</v>
      </c>
      <c r="AB114" s="55">
        <f>F114+H114+J114+L114+N114+P114+R114+V114+X114+Z114</f>
        <v>82</v>
      </c>
      <c r="AC114" s="56">
        <f>G114+I114+K114+M114+O114++Q114+S114+W114+Y114+AA114</f>
        <v>32175</v>
      </c>
      <c r="AD114" s="83">
        <v>40</v>
      </c>
    </row>
    <row r="115" spans="1:30" x14ac:dyDescent="0.25">
      <c r="A115" s="9">
        <v>41</v>
      </c>
      <c r="B115" s="46" t="s">
        <v>132</v>
      </c>
      <c r="C115" s="47" t="s">
        <v>128</v>
      </c>
      <c r="D115" s="48">
        <v>1</v>
      </c>
      <c r="E115" s="59">
        <v>5615</v>
      </c>
      <c r="F115" s="48">
        <v>9</v>
      </c>
      <c r="G115" s="59">
        <v>5845</v>
      </c>
      <c r="H115" s="48">
        <v>11</v>
      </c>
      <c r="I115" s="52">
        <v>2225</v>
      </c>
      <c r="J115" s="60">
        <v>3</v>
      </c>
      <c r="K115" s="59">
        <v>9965</v>
      </c>
      <c r="L115" s="48">
        <v>11</v>
      </c>
      <c r="M115" s="52">
        <v>2085</v>
      </c>
      <c r="N115" s="60">
        <v>11</v>
      </c>
      <c r="O115" s="59">
        <v>1537</v>
      </c>
      <c r="P115" s="60">
        <v>7</v>
      </c>
      <c r="Q115" s="59">
        <v>3680</v>
      </c>
      <c r="R115" s="60">
        <v>9</v>
      </c>
      <c r="S115" s="59">
        <v>3120</v>
      </c>
      <c r="T115" s="61">
        <v>13</v>
      </c>
      <c r="U115" s="58" t="s">
        <v>58</v>
      </c>
      <c r="V115" s="61">
        <v>13</v>
      </c>
      <c r="W115" s="58" t="s">
        <v>58</v>
      </c>
      <c r="X115" s="60">
        <v>9</v>
      </c>
      <c r="Y115" s="59">
        <v>3375</v>
      </c>
      <c r="Z115" s="48">
        <v>8</v>
      </c>
      <c r="AA115" s="59">
        <v>7315</v>
      </c>
      <c r="AB115" s="55">
        <f>D115+F115+H115+J115+L115+N115+P115+R115+X115+Z115</f>
        <v>79</v>
      </c>
      <c r="AC115" s="56">
        <f>E115+G115+I115+K115+M115+O115+Q115+S115+Y115+AA115</f>
        <v>44762</v>
      </c>
      <c r="AD115" s="57">
        <v>41</v>
      </c>
    </row>
    <row r="116" spans="1:30" x14ac:dyDescent="0.25">
      <c r="A116" s="9">
        <v>42</v>
      </c>
      <c r="B116" s="46" t="s">
        <v>82</v>
      </c>
      <c r="C116" s="47" t="s">
        <v>126</v>
      </c>
      <c r="D116" s="50">
        <v>12</v>
      </c>
      <c r="E116" s="58">
        <v>2710</v>
      </c>
      <c r="F116" s="48">
        <v>2</v>
      </c>
      <c r="G116" s="59">
        <v>9210</v>
      </c>
      <c r="H116" s="48">
        <v>5</v>
      </c>
      <c r="I116" s="52">
        <v>5885</v>
      </c>
      <c r="J116" s="60">
        <v>5</v>
      </c>
      <c r="K116" s="59">
        <v>5120</v>
      </c>
      <c r="L116" s="48">
        <v>7</v>
      </c>
      <c r="M116" s="52">
        <v>1652</v>
      </c>
      <c r="N116" s="61">
        <v>12</v>
      </c>
      <c r="O116" s="58">
        <v>1446</v>
      </c>
      <c r="P116" s="60">
        <v>11</v>
      </c>
      <c r="Q116" s="59">
        <v>2983</v>
      </c>
      <c r="R116" s="60">
        <v>9</v>
      </c>
      <c r="S116" s="59">
        <v>3395</v>
      </c>
      <c r="T116" s="60">
        <v>11</v>
      </c>
      <c r="U116" s="59">
        <v>2693</v>
      </c>
      <c r="V116" s="60">
        <v>9</v>
      </c>
      <c r="W116" s="59">
        <v>2186</v>
      </c>
      <c r="X116" s="60">
        <v>12</v>
      </c>
      <c r="Y116" s="59">
        <v>2935</v>
      </c>
      <c r="Z116" s="48">
        <v>12</v>
      </c>
      <c r="AA116" s="59">
        <v>3000</v>
      </c>
      <c r="AB116" s="55">
        <f>F116+H116+J116+L116+P116+R116+T116+V116+X116+Z116</f>
        <v>83</v>
      </c>
      <c r="AC116" s="56">
        <f>G116+I116+K116+M116+Q116+S116+U116+W116+Y116+AA116</f>
        <v>39059</v>
      </c>
      <c r="AD116" s="57">
        <v>42</v>
      </c>
    </row>
    <row r="117" spans="1:30" x14ac:dyDescent="0.25">
      <c r="A117" s="9">
        <v>43</v>
      </c>
      <c r="B117" s="46" t="s">
        <v>133</v>
      </c>
      <c r="C117" s="47" t="s">
        <v>123</v>
      </c>
      <c r="D117" s="48">
        <v>10</v>
      </c>
      <c r="E117" s="59">
        <v>2870</v>
      </c>
      <c r="F117" s="48">
        <v>10</v>
      </c>
      <c r="G117" s="59">
        <v>5470</v>
      </c>
      <c r="H117" s="48">
        <v>4</v>
      </c>
      <c r="I117" s="52">
        <v>5330</v>
      </c>
      <c r="J117" s="60">
        <v>10</v>
      </c>
      <c r="K117" s="59">
        <v>6290</v>
      </c>
      <c r="L117" s="50">
        <v>11.5</v>
      </c>
      <c r="M117" s="62">
        <v>1596</v>
      </c>
      <c r="N117" s="61">
        <v>11</v>
      </c>
      <c r="O117" s="58">
        <v>989</v>
      </c>
      <c r="P117" s="60">
        <v>8</v>
      </c>
      <c r="Q117" s="59">
        <v>3598</v>
      </c>
      <c r="R117" s="60">
        <v>10</v>
      </c>
      <c r="S117" s="59">
        <v>3730</v>
      </c>
      <c r="T117" s="60">
        <v>6</v>
      </c>
      <c r="U117" s="59">
        <v>4043</v>
      </c>
      <c r="V117" s="60">
        <v>6</v>
      </c>
      <c r="W117" s="59">
        <v>3628</v>
      </c>
      <c r="X117" s="60">
        <v>10</v>
      </c>
      <c r="Y117" s="59">
        <v>3170</v>
      </c>
      <c r="Z117" s="48">
        <v>11</v>
      </c>
      <c r="AA117" s="59">
        <v>4675</v>
      </c>
      <c r="AB117" s="55">
        <f>D117+F117+H117+J117+P117+R117+T117+V117+X117+Z117</f>
        <v>85</v>
      </c>
      <c r="AC117" s="56">
        <f>E117+G117+I117+K117+Q117+S117+U117+W117+Y117+AA117</f>
        <v>42804</v>
      </c>
      <c r="AD117" s="57">
        <v>43</v>
      </c>
    </row>
    <row r="118" spans="1:30" x14ac:dyDescent="0.25">
      <c r="A118" s="9">
        <v>44</v>
      </c>
      <c r="B118" s="46" t="s">
        <v>67</v>
      </c>
      <c r="C118" s="47" t="s">
        <v>48</v>
      </c>
      <c r="D118" s="48">
        <v>8</v>
      </c>
      <c r="E118" s="59">
        <v>3700</v>
      </c>
      <c r="F118" s="48">
        <v>8</v>
      </c>
      <c r="G118" s="59">
        <v>5135</v>
      </c>
      <c r="H118" s="48">
        <v>11</v>
      </c>
      <c r="I118" s="52">
        <v>1710</v>
      </c>
      <c r="J118" s="61">
        <v>12</v>
      </c>
      <c r="K118" s="58">
        <v>1325</v>
      </c>
      <c r="L118" s="48">
        <v>6</v>
      </c>
      <c r="M118" s="52">
        <v>2725</v>
      </c>
      <c r="N118" s="60">
        <v>11</v>
      </c>
      <c r="O118" s="59">
        <v>2490</v>
      </c>
      <c r="P118" s="60">
        <v>9</v>
      </c>
      <c r="Q118" s="59">
        <v>2905</v>
      </c>
      <c r="R118" s="60">
        <v>12</v>
      </c>
      <c r="S118" s="59">
        <v>1970</v>
      </c>
      <c r="T118" s="61">
        <v>12</v>
      </c>
      <c r="U118" s="58">
        <v>1383</v>
      </c>
      <c r="V118" s="60">
        <v>9</v>
      </c>
      <c r="W118" s="59">
        <v>2221</v>
      </c>
      <c r="X118" s="60">
        <v>4</v>
      </c>
      <c r="Y118" s="59">
        <v>5355</v>
      </c>
      <c r="Z118" s="48">
        <v>6</v>
      </c>
      <c r="AA118" s="59">
        <v>5245</v>
      </c>
      <c r="AB118" s="55">
        <f>D118+F118+H118+L118+N118+P118+R118+V118+X118+Z118</f>
        <v>84</v>
      </c>
      <c r="AC118" s="56">
        <f>E118+G118+I118+M118+O118+Q118+S118+W118+Y118+AA118</f>
        <v>33456</v>
      </c>
      <c r="AD118" s="57">
        <v>44</v>
      </c>
    </row>
    <row r="119" spans="1:30" x14ac:dyDescent="0.25">
      <c r="A119" s="9">
        <v>45</v>
      </c>
      <c r="B119" s="46" t="s">
        <v>134</v>
      </c>
      <c r="C119" s="47" t="s">
        <v>128</v>
      </c>
      <c r="D119" s="48">
        <v>7</v>
      </c>
      <c r="E119" s="59">
        <v>3725</v>
      </c>
      <c r="F119" s="48">
        <v>11</v>
      </c>
      <c r="G119" s="59">
        <v>4140</v>
      </c>
      <c r="H119" s="48">
        <v>8</v>
      </c>
      <c r="I119" s="52">
        <v>2980</v>
      </c>
      <c r="J119" s="60">
        <v>11</v>
      </c>
      <c r="K119" s="59">
        <v>825</v>
      </c>
      <c r="L119" s="48">
        <v>10</v>
      </c>
      <c r="M119" s="52">
        <v>1012</v>
      </c>
      <c r="N119" s="60">
        <v>10</v>
      </c>
      <c r="O119" s="59">
        <v>1767</v>
      </c>
      <c r="P119" s="60">
        <v>7</v>
      </c>
      <c r="Q119" s="59">
        <v>3487</v>
      </c>
      <c r="R119" s="60">
        <v>8</v>
      </c>
      <c r="S119" s="59">
        <v>4100</v>
      </c>
      <c r="T119" s="61">
        <v>12</v>
      </c>
      <c r="U119" s="58">
        <v>1744</v>
      </c>
      <c r="V119" s="61">
        <v>12</v>
      </c>
      <c r="W119" s="58">
        <v>1056</v>
      </c>
      <c r="X119" s="60">
        <v>8</v>
      </c>
      <c r="Y119" s="59">
        <v>4115</v>
      </c>
      <c r="Z119" s="48">
        <v>8</v>
      </c>
      <c r="AA119" s="59">
        <v>4220</v>
      </c>
      <c r="AB119" s="55">
        <f>D119+F119+H119+J119+L119+N119+P119+R119+X119+Z119</f>
        <v>88</v>
      </c>
      <c r="AC119" s="56">
        <f>E119+G119+I119+K119+M119+O119+Q119+S119+Y119+AA119</f>
        <v>30371</v>
      </c>
      <c r="AD119" s="57">
        <v>45</v>
      </c>
    </row>
    <row r="120" spans="1:30" x14ac:dyDescent="0.25">
      <c r="A120" s="9">
        <v>46</v>
      </c>
      <c r="B120" s="46" t="s">
        <v>84</v>
      </c>
      <c r="C120" s="47" t="s">
        <v>126</v>
      </c>
      <c r="D120" s="50">
        <v>13</v>
      </c>
      <c r="E120" s="58" t="s">
        <v>58</v>
      </c>
      <c r="F120" s="50">
        <v>13</v>
      </c>
      <c r="G120" s="58" t="s">
        <v>58</v>
      </c>
      <c r="H120" s="48">
        <v>12</v>
      </c>
      <c r="I120" s="52">
        <v>965</v>
      </c>
      <c r="J120" s="60">
        <v>8</v>
      </c>
      <c r="K120" s="59">
        <v>2755</v>
      </c>
      <c r="L120" s="48">
        <v>10</v>
      </c>
      <c r="M120" s="52">
        <v>2215</v>
      </c>
      <c r="N120" s="60">
        <v>11</v>
      </c>
      <c r="O120" s="59">
        <v>1446</v>
      </c>
      <c r="P120" s="60">
        <v>12</v>
      </c>
      <c r="Q120" s="59">
        <v>2010</v>
      </c>
      <c r="R120" s="60">
        <v>5</v>
      </c>
      <c r="S120" s="59">
        <v>4810</v>
      </c>
      <c r="T120" s="60">
        <v>8</v>
      </c>
      <c r="U120" s="59">
        <v>4240</v>
      </c>
      <c r="V120" s="60">
        <v>8</v>
      </c>
      <c r="W120" s="59">
        <v>3015</v>
      </c>
      <c r="X120" s="60">
        <v>5</v>
      </c>
      <c r="Y120" s="59">
        <v>5105</v>
      </c>
      <c r="Z120" s="48">
        <v>10</v>
      </c>
      <c r="AA120" s="59">
        <v>6845</v>
      </c>
      <c r="AB120" s="55">
        <f>H120+J120+L120+N120+P120+R120+T120+V120+X120+Z120</f>
        <v>89</v>
      </c>
      <c r="AC120" s="56">
        <f>I120+K120+M120+O120+Q120+S120+U120+W120+Y120+AA120</f>
        <v>33406</v>
      </c>
      <c r="AD120" s="57">
        <v>46</v>
      </c>
    </row>
    <row r="121" spans="1:30" x14ac:dyDescent="0.25">
      <c r="A121" s="9">
        <v>47</v>
      </c>
      <c r="B121" s="46" t="s">
        <v>102</v>
      </c>
      <c r="C121" s="47" t="s">
        <v>119</v>
      </c>
      <c r="D121" s="48">
        <v>12</v>
      </c>
      <c r="E121" s="59">
        <v>2495</v>
      </c>
      <c r="F121" s="48">
        <v>11</v>
      </c>
      <c r="G121" s="59">
        <v>4720</v>
      </c>
      <c r="H121" s="50">
        <v>13</v>
      </c>
      <c r="I121" s="62" t="s">
        <v>58</v>
      </c>
      <c r="J121" s="61">
        <v>13</v>
      </c>
      <c r="K121" s="58" t="s">
        <v>58</v>
      </c>
      <c r="L121" s="48">
        <v>12</v>
      </c>
      <c r="M121" s="52">
        <v>943</v>
      </c>
      <c r="N121" s="60">
        <v>10</v>
      </c>
      <c r="O121" s="59">
        <v>2748</v>
      </c>
      <c r="P121" s="60">
        <v>7</v>
      </c>
      <c r="Q121" s="59">
        <v>3409</v>
      </c>
      <c r="R121" s="60">
        <v>12</v>
      </c>
      <c r="S121" s="59">
        <v>2574</v>
      </c>
      <c r="T121" s="60">
        <v>7</v>
      </c>
      <c r="U121" s="59">
        <v>3122</v>
      </c>
      <c r="V121" s="60">
        <v>10</v>
      </c>
      <c r="W121" s="59">
        <v>1358</v>
      </c>
      <c r="X121" s="60">
        <v>8</v>
      </c>
      <c r="Y121" s="59">
        <v>2685</v>
      </c>
      <c r="Z121" s="48">
        <v>6</v>
      </c>
      <c r="AA121" s="59">
        <v>8120</v>
      </c>
      <c r="AB121" s="55">
        <f>D121+F121+L121+N121+P121+R121+T121+V121+X121+Z121</f>
        <v>95</v>
      </c>
      <c r="AC121" s="56">
        <f>E121+G121+M121+O121+Q121+S121+U121+W121+Y121+AA121</f>
        <v>32174</v>
      </c>
      <c r="AD121" s="57">
        <v>47</v>
      </c>
    </row>
    <row r="122" spans="1:30" x14ac:dyDescent="0.25">
      <c r="A122" s="9">
        <v>48</v>
      </c>
      <c r="B122" s="46" t="s">
        <v>135</v>
      </c>
      <c r="C122" s="47" t="s">
        <v>45</v>
      </c>
      <c r="D122" s="50">
        <v>13</v>
      </c>
      <c r="E122" s="58" t="s">
        <v>58</v>
      </c>
      <c r="F122" s="50">
        <v>13</v>
      </c>
      <c r="G122" s="58" t="s">
        <v>58</v>
      </c>
      <c r="H122" s="48">
        <v>4</v>
      </c>
      <c r="I122" s="52">
        <v>6210</v>
      </c>
      <c r="J122" s="60">
        <v>5</v>
      </c>
      <c r="K122" s="59">
        <v>4585</v>
      </c>
      <c r="L122" s="48">
        <v>13</v>
      </c>
      <c r="M122" s="52">
        <v>0</v>
      </c>
      <c r="N122" s="60">
        <v>13</v>
      </c>
      <c r="O122" s="59">
        <v>0</v>
      </c>
      <c r="P122" s="60">
        <v>5</v>
      </c>
      <c r="Q122" s="59">
        <v>4295</v>
      </c>
      <c r="R122" s="60">
        <v>8</v>
      </c>
      <c r="S122" s="59">
        <v>3793</v>
      </c>
      <c r="T122" s="60">
        <v>13</v>
      </c>
      <c r="U122" s="59">
        <v>0</v>
      </c>
      <c r="V122" s="60">
        <v>13</v>
      </c>
      <c r="W122" s="59">
        <v>0</v>
      </c>
      <c r="X122" s="60">
        <v>13</v>
      </c>
      <c r="Y122" s="59">
        <v>0</v>
      </c>
      <c r="Z122" s="48">
        <v>13</v>
      </c>
      <c r="AA122" s="59">
        <v>0</v>
      </c>
      <c r="AB122" s="55">
        <f>H122+J122+L122+N122+P122+R122+T122+V122+X122+Z122</f>
        <v>100</v>
      </c>
      <c r="AC122" s="56">
        <f>I122+K122+M122+O122+Q122+S122+U122+W122+Y122+AA122</f>
        <v>18883</v>
      </c>
      <c r="AD122" s="57">
        <v>48</v>
      </c>
    </row>
    <row r="123" spans="1:30" x14ac:dyDescent="0.25">
      <c r="A123" s="9">
        <v>49</v>
      </c>
      <c r="B123" s="46" t="s">
        <v>77</v>
      </c>
      <c r="C123" s="47" t="s">
        <v>52</v>
      </c>
      <c r="D123" s="50">
        <v>13</v>
      </c>
      <c r="E123" s="58" t="s">
        <v>58</v>
      </c>
      <c r="F123" s="50">
        <v>13</v>
      </c>
      <c r="G123" s="58" t="s">
        <v>58</v>
      </c>
      <c r="H123" s="48">
        <v>10</v>
      </c>
      <c r="I123" s="52">
        <v>2850</v>
      </c>
      <c r="J123" s="60">
        <v>10</v>
      </c>
      <c r="K123" s="59">
        <v>2325</v>
      </c>
      <c r="L123" s="48">
        <v>13</v>
      </c>
      <c r="M123" s="52">
        <v>0</v>
      </c>
      <c r="N123" s="60">
        <v>13</v>
      </c>
      <c r="O123" s="59">
        <v>0</v>
      </c>
      <c r="P123" s="60">
        <v>8</v>
      </c>
      <c r="Q123" s="59">
        <v>3094</v>
      </c>
      <c r="R123" s="60">
        <v>8</v>
      </c>
      <c r="S123" s="59">
        <v>4119</v>
      </c>
      <c r="T123" s="60">
        <v>9</v>
      </c>
      <c r="U123" s="59">
        <v>3745</v>
      </c>
      <c r="V123" s="60">
        <v>10</v>
      </c>
      <c r="W123" s="59">
        <v>1950</v>
      </c>
      <c r="X123" s="60">
        <v>13</v>
      </c>
      <c r="Y123" s="59">
        <v>0</v>
      </c>
      <c r="Z123" s="48">
        <v>12</v>
      </c>
      <c r="AA123" s="59">
        <v>2780</v>
      </c>
      <c r="AB123" s="55">
        <f>H123+J123+L123+N123+P123+R123+T123+V123+X123+Z123</f>
        <v>106</v>
      </c>
      <c r="AC123" s="56">
        <f>I123+K123+M123+O123+Q123+S123+U123+W123+Y123+AA123</f>
        <v>20863</v>
      </c>
      <c r="AD123" s="57">
        <v>49</v>
      </c>
    </row>
    <row r="124" spans="1:30" x14ac:dyDescent="0.25">
      <c r="A124" s="9">
        <v>50</v>
      </c>
      <c r="B124" s="46" t="s">
        <v>136</v>
      </c>
      <c r="C124" s="47" t="s">
        <v>52</v>
      </c>
      <c r="D124" s="48">
        <v>10</v>
      </c>
      <c r="E124" s="59">
        <v>3310</v>
      </c>
      <c r="F124" s="48">
        <v>12</v>
      </c>
      <c r="G124" s="59">
        <v>3965</v>
      </c>
      <c r="H124" s="50">
        <v>13</v>
      </c>
      <c r="I124" s="62" t="s">
        <v>58</v>
      </c>
      <c r="J124" s="61">
        <v>13</v>
      </c>
      <c r="K124" s="58" t="s">
        <v>58</v>
      </c>
      <c r="L124" s="48">
        <v>9</v>
      </c>
      <c r="M124" s="52">
        <v>1254</v>
      </c>
      <c r="N124" s="60">
        <v>5</v>
      </c>
      <c r="O124" s="59">
        <v>3744</v>
      </c>
      <c r="P124" s="60">
        <v>13</v>
      </c>
      <c r="Q124" s="59">
        <v>0</v>
      </c>
      <c r="R124" s="60">
        <v>13</v>
      </c>
      <c r="S124" s="59">
        <v>0</v>
      </c>
      <c r="T124" s="60">
        <v>13</v>
      </c>
      <c r="U124" s="59">
        <v>0</v>
      </c>
      <c r="V124" s="60">
        <v>13</v>
      </c>
      <c r="W124" s="59">
        <v>0</v>
      </c>
      <c r="X124" s="60">
        <v>9</v>
      </c>
      <c r="Y124" s="59">
        <v>2290</v>
      </c>
      <c r="Z124" s="48">
        <v>12</v>
      </c>
      <c r="AA124" s="59">
        <v>4040</v>
      </c>
      <c r="AB124" s="55">
        <f>D124+F124+L124+N124+P124+R124+T124+V124+X124+Z124</f>
        <v>109</v>
      </c>
      <c r="AC124" s="56">
        <f>E124+G124+M124+O124+Q124+S124+U124+W124+Y124+AA124</f>
        <v>18603</v>
      </c>
      <c r="AD124" s="57">
        <v>50</v>
      </c>
    </row>
    <row r="125" spans="1:30" x14ac:dyDescent="0.25">
      <c r="A125" s="9">
        <v>51</v>
      </c>
      <c r="B125" s="46" t="s">
        <v>137</v>
      </c>
      <c r="C125" s="47" t="s">
        <v>121</v>
      </c>
      <c r="D125" s="48">
        <v>4</v>
      </c>
      <c r="E125" s="59">
        <v>3965</v>
      </c>
      <c r="F125" s="48">
        <v>9</v>
      </c>
      <c r="G125" s="59">
        <v>5015</v>
      </c>
      <c r="H125" s="48">
        <v>8</v>
      </c>
      <c r="I125" s="52">
        <v>3355</v>
      </c>
      <c r="J125" s="60">
        <v>12</v>
      </c>
      <c r="K125" s="59">
        <v>800</v>
      </c>
      <c r="L125" s="48">
        <v>13</v>
      </c>
      <c r="M125" s="52">
        <v>0</v>
      </c>
      <c r="N125" s="60">
        <v>13</v>
      </c>
      <c r="O125" s="59">
        <v>0</v>
      </c>
      <c r="P125" s="60">
        <v>13</v>
      </c>
      <c r="Q125" s="59">
        <v>0</v>
      </c>
      <c r="R125" s="60">
        <v>13</v>
      </c>
      <c r="S125" s="59">
        <v>0</v>
      </c>
      <c r="T125" s="60">
        <v>13</v>
      </c>
      <c r="U125" s="59">
        <v>0</v>
      </c>
      <c r="V125" s="60">
        <v>13</v>
      </c>
      <c r="W125" s="59">
        <v>0</v>
      </c>
      <c r="X125" s="60">
        <v>13</v>
      </c>
      <c r="Y125" s="59">
        <v>0</v>
      </c>
      <c r="Z125" s="48">
        <v>13</v>
      </c>
      <c r="AA125" s="59">
        <v>0</v>
      </c>
      <c r="AB125" s="55">
        <f>D125+F125+H125+J125+L125+N125+P125+R125+T125+V125+X125+Z125</f>
        <v>137</v>
      </c>
      <c r="AC125" s="56">
        <f>E125+G125+I125+K125+M125+O125+Q125+S125+U125+W125+Y125+AA125</f>
        <v>13135</v>
      </c>
      <c r="AD125" s="57">
        <v>51</v>
      </c>
    </row>
    <row r="126" spans="1:30" x14ac:dyDescent="0.25">
      <c r="A126" s="9">
        <v>52</v>
      </c>
      <c r="B126" s="46" t="s">
        <v>138</v>
      </c>
      <c r="C126" s="47" t="s">
        <v>118</v>
      </c>
      <c r="D126" s="50">
        <v>13</v>
      </c>
      <c r="E126" s="58" t="s">
        <v>58</v>
      </c>
      <c r="F126" s="50">
        <v>13</v>
      </c>
      <c r="G126" s="58" t="s">
        <v>58</v>
      </c>
      <c r="H126" s="48">
        <v>13</v>
      </c>
      <c r="I126" s="52">
        <v>0</v>
      </c>
      <c r="J126" s="60">
        <v>13</v>
      </c>
      <c r="K126" s="59">
        <v>0</v>
      </c>
      <c r="L126" s="48">
        <v>13</v>
      </c>
      <c r="M126" s="52">
        <v>0</v>
      </c>
      <c r="N126" s="60">
        <v>13</v>
      </c>
      <c r="O126" s="59">
        <v>0</v>
      </c>
      <c r="P126" s="60">
        <v>13</v>
      </c>
      <c r="Q126" s="59">
        <v>0</v>
      </c>
      <c r="R126" s="60">
        <v>13</v>
      </c>
      <c r="S126" s="59">
        <v>0</v>
      </c>
      <c r="T126" s="60">
        <v>9</v>
      </c>
      <c r="U126" s="59">
        <v>2921</v>
      </c>
      <c r="V126" s="60">
        <v>8</v>
      </c>
      <c r="W126" s="59">
        <v>2642</v>
      </c>
      <c r="X126" s="60">
        <v>13</v>
      </c>
      <c r="Y126" s="59">
        <v>0</v>
      </c>
      <c r="Z126" s="48">
        <v>13</v>
      </c>
      <c r="AA126" s="59">
        <v>0</v>
      </c>
      <c r="AB126" s="55">
        <f>H126+J126+L126+N126+P126+R126+T126+V126+X126+Z126</f>
        <v>121</v>
      </c>
      <c r="AC126" s="56">
        <f>I126+K126+M126+O126+Q126+S126+U126+W126+Y126+AA126</f>
        <v>5563</v>
      </c>
      <c r="AD126" s="57">
        <v>52</v>
      </c>
    </row>
    <row r="127" spans="1:30" x14ac:dyDescent="0.25">
      <c r="A127" s="9">
        <v>53</v>
      </c>
      <c r="B127" s="46" t="s">
        <v>139</v>
      </c>
      <c r="C127" s="47" t="s">
        <v>128</v>
      </c>
      <c r="D127" s="50">
        <v>13</v>
      </c>
      <c r="E127" s="58" t="s">
        <v>58</v>
      </c>
      <c r="F127" s="50">
        <v>13</v>
      </c>
      <c r="G127" s="58" t="s">
        <v>58</v>
      </c>
      <c r="H127" s="48">
        <v>13</v>
      </c>
      <c r="I127" s="52">
        <v>0</v>
      </c>
      <c r="J127" s="60">
        <v>13</v>
      </c>
      <c r="K127" s="59">
        <v>0</v>
      </c>
      <c r="L127" s="48">
        <v>13</v>
      </c>
      <c r="M127" s="52">
        <v>0</v>
      </c>
      <c r="N127" s="60">
        <v>13</v>
      </c>
      <c r="O127" s="59">
        <v>0</v>
      </c>
      <c r="P127" s="60">
        <v>13</v>
      </c>
      <c r="Q127" s="59">
        <v>0</v>
      </c>
      <c r="R127" s="60">
        <v>13</v>
      </c>
      <c r="S127" s="59">
        <v>0</v>
      </c>
      <c r="T127" s="60">
        <v>8</v>
      </c>
      <c r="U127" s="59">
        <v>3118</v>
      </c>
      <c r="V127" s="60">
        <v>12</v>
      </c>
      <c r="W127" s="59">
        <v>428</v>
      </c>
      <c r="X127" s="60">
        <v>13</v>
      </c>
      <c r="Y127" s="59">
        <v>0</v>
      </c>
      <c r="Z127" s="48">
        <v>13</v>
      </c>
      <c r="AA127" s="59">
        <v>0</v>
      </c>
      <c r="AB127" s="55">
        <f>H127+J127+L127+N127+P127+R127+T127+V127+X127+Z127</f>
        <v>124</v>
      </c>
      <c r="AC127" s="56">
        <f>I127+K127+M127+O127+Q127+S127+U127+W127+Y127+AA127</f>
        <v>3546</v>
      </c>
      <c r="AD127" s="57">
        <v>53</v>
      </c>
    </row>
    <row r="128" spans="1:30" x14ac:dyDescent="0.25">
      <c r="A128" s="9">
        <v>54</v>
      </c>
      <c r="B128" s="46" t="s">
        <v>93</v>
      </c>
      <c r="C128" s="47" t="s">
        <v>126</v>
      </c>
      <c r="D128" s="48">
        <v>9</v>
      </c>
      <c r="E128" s="59">
        <v>3255</v>
      </c>
      <c r="F128" s="48">
        <v>12</v>
      </c>
      <c r="G128" s="59">
        <v>4675</v>
      </c>
      <c r="H128" s="50">
        <v>13</v>
      </c>
      <c r="I128" s="62" t="s">
        <v>58</v>
      </c>
      <c r="J128" s="61">
        <v>13</v>
      </c>
      <c r="K128" s="58" t="s">
        <v>58</v>
      </c>
      <c r="L128" s="48">
        <v>13</v>
      </c>
      <c r="M128" s="52">
        <v>0</v>
      </c>
      <c r="N128" s="60">
        <v>13</v>
      </c>
      <c r="O128" s="59">
        <v>0</v>
      </c>
      <c r="P128" s="60">
        <v>13</v>
      </c>
      <c r="Q128" s="59">
        <v>0</v>
      </c>
      <c r="R128" s="60">
        <v>13</v>
      </c>
      <c r="S128" s="59">
        <v>0</v>
      </c>
      <c r="T128" s="60">
        <v>13</v>
      </c>
      <c r="U128" s="59">
        <v>0</v>
      </c>
      <c r="V128" s="60">
        <v>13</v>
      </c>
      <c r="W128" s="59">
        <v>0</v>
      </c>
      <c r="X128" s="60">
        <v>13</v>
      </c>
      <c r="Y128" s="59">
        <v>0</v>
      </c>
      <c r="Z128" s="48">
        <v>13</v>
      </c>
      <c r="AA128" s="59">
        <v>0</v>
      </c>
      <c r="AB128" s="55">
        <f>D128+F128+L128+N128+P128+R128+T128+V128+X128+Z128</f>
        <v>125</v>
      </c>
      <c r="AC128" s="56">
        <f>E128+G128+M128+O128+Q128+S128+U128+W128+Y128+AA128</f>
        <v>7930</v>
      </c>
      <c r="AD128" s="57">
        <v>54</v>
      </c>
    </row>
    <row r="129" spans="1:30" x14ac:dyDescent="0.25">
      <c r="A129" s="9">
        <v>55</v>
      </c>
      <c r="B129" s="46" t="s">
        <v>140</v>
      </c>
      <c r="C129" s="47" t="s">
        <v>39</v>
      </c>
      <c r="D129" s="48">
        <v>8</v>
      </c>
      <c r="E129" s="59">
        <v>3680</v>
      </c>
      <c r="F129" s="48">
        <v>13</v>
      </c>
      <c r="G129" s="59">
        <v>0</v>
      </c>
      <c r="H129" s="50">
        <v>13</v>
      </c>
      <c r="I129" s="62" t="s">
        <v>58</v>
      </c>
      <c r="J129" s="61">
        <v>13</v>
      </c>
      <c r="K129" s="58" t="s">
        <v>58</v>
      </c>
      <c r="L129" s="48">
        <v>13</v>
      </c>
      <c r="M129" s="52">
        <v>0</v>
      </c>
      <c r="N129" s="60">
        <v>13</v>
      </c>
      <c r="O129" s="59">
        <v>0</v>
      </c>
      <c r="P129" s="60">
        <v>13</v>
      </c>
      <c r="Q129" s="59">
        <v>0</v>
      </c>
      <c r="R129" s="60">
        <v>13</v>
      </c>
      <c r="S129" s="59">
        <v>0</v>
      </c>
      <c r="T129" s="60">
        <v>13</v>
      </c>
      <c r="U129" s="59">
        <v>0</v>
      </c>
      <c r="V129" s="60">
        <v>13</v>
      </c>
      <c r="W129" s="59">
        <v>0</v>
      </c>
      <c r="X129" s="60">
        <v>13</v>
      </c>
      <c r="Y129" s="59">
        <v>0</v>
      </c>
      <c r="Z129" s="48">
        <v>13</v>
      </c>
      <c r="AA129" s="59">
        <v>0</v>
      </c>
      <c r="AB129" s="55">
        <f>D129+F129+L129+N129+P129+R129+T129+V129+X129+Z129</f>
        <v>125</v>
      </c>
      <c r="AC129" s="56">
        <f>E129+G129+M129+O129+Q129+S129+U129+W129+Y129+AA129</f>
        <v>3680</v>
      </c>
      <c r="AD129" s="57">
        <v>55</v>
      </c>
    </row>
    <row r="130" spans="1:30" ht="15.75" thickBot="1" x14ac:dyDescent="0.3">
      <c r="A130" s="12">
        <v>56</v>
      </c>
      <c r="B130" s="84" t="s">
        <v>141</v>
      </c>
      <c r="C130" s="85" t="s">
        <v>119</v>
      </c>
      <c r="D130" s="86">
        <v>13</v>
      </c>
      <c r="E130" s="87" t="s">
        <v>58</v>
      </c>
      <c r="F130" s="86">
        <v>13</v>
      </c>
      <c r="G130" s="87" t="s">
        <v>58</v>
      </c>
      <c r="H130" s="88">
        <v>12</v>
      </c>
      <c r="I130" s="94">
        <v>1245</v>
      </c>
      <c r="J130" s="95">
        <v>11</v>
      </c>
      <c r="K130" s="89">
        <v>1725</v>
      </c>
      <c r="L130" s="88">
        <v>13</v>
      </c>
      <c r="M130" s="94">
        <v>0</v>
      </c>
      <c r="N130" s="95">
        <v>13</v>
      </c>
      <c r="O130" s="89">
        <v>0</v>
      </c>
      <c r="P130" s="95">
        <v>13</v>
      </c>
      <c r="Q130" s="89">
        <v>0</v>
      </c>
      <c r="R130" s="95">
        <v>13</v>
      </c>
      <c r="S130" s="89">
        <v>0</v>
      </c>
      <c r="T130" s="95">
        <v>13</v>
      </c>
      <c r="U130" s="89">
        <v>0</v>
      </c>
      <c r="V130" s="95">
        <v>13</v>
      </c>
      <c r="W130" s="89">
        <v>0</v>
      </c>
      <c r="X130" s="95">
        <v>13</v>
      </c>
      <c r="Y130" s="89">
        <v>0</v>
      </c>
      <c r="Z130" s="88">
        <v>13</v>
      </c>
      <c r="AA130" s="89">
        <v>0</v>
      </c>
      <c r="AB130" s="90">
        <f>H130+J130+L130+N130+P130+R130+T130+V130+X130+Z130</f>
        <v>127</v>
      </c>
      <c r="AC130" s="91">
        <f>I130+K130+M130+O130+Q130+S130+W130+U130+W130+Y130+AA130</f>
        <v>2970</v>
      </c>
      <c r="AD130" s="92">
        <v>56</v>
      </c>
    </row>
    <row r="131" spans="1:30" ht="16.5" thickTop="1" thickBot="1" x14ac:dyDescent="0.3"/>
    <row r="132" spans="1:30" ht="15.75" customHeight="1" thickTop="1" x14ac:dyDescent="0.25">
      <c r="A132" s="121" t="s">
        <v>0</v>
      </c>
      <c r="B132" s="124" t="s">
        <v>1</v>
      </c>
      <c r="C132" s="127" t="s">
        <v>2</v>
      </c>
      <c r="D132" s="130" t="s">
        <v>3</v>
      </c>
      <c r="E132" s="131"/>
      <c r="F132" s="130" t="s">
        <v>4</v>
      </c>
      <c r="G132" s="131"/>
      <c r="H132" s="130" t="s">
        <v>5</v>
      </c>
      <c r="I132" s="131"/>
      <c r="J132" s="130" t="s">
        <v>6</v>
      </c>
      <c r="K132" s="131"/>
      <c r="L132" s="130" t="s">
        <v>7</v>
      </c>
      <c r="M132" s="131"/>
      <c r="N132" s="130" t="s">
        <v>8</v>
      </c>
      <c r="O132" s="131"/>
      <c r="P132" s="130" t="s">
        <v>9</v>
      </c>
      <c r="Q132" s="131"/>
      <c r="R132" s="130" t="s">
        <v>10</v>
      </c>
      <c r="S132" s="131"/>
      <c r="T132" s="130" t="s">
        <v>11</v>
      </c>
      <c r="U132" s="131"/>
      <c r="V132" s="130" t="s">
        <v>12</v>
      </c>
      <c r="W132" s="131"/>
      <c r="X132" s="130" t="s">
        <v>13</v>
      </c>
      <c r="Y132" s="131"/>
      <c r="Z132" s="130" t="s">
        <v>14</v>
      </c>
      <c r="AA132" s="131"/>
      <c r="AB132" s="115" t="s">
        <v>15</v>
      </c>
      <c r="AC132" s="116"/>
      <c r="AD132" s="117"/>
    </row>
    <row r="133" spans="1:30" ht="15" customHeight="1" x14ac:dyDescent="0.25">
      <c r="A133" s="122"/>
      <c r="B133" s="125"/>
      <c r="C133" s="128"/>
      <c r="D133" s="132" t="s">
        <v>149</v>
      </c>
      <c r="E133" s="133"/>
      <c r="F133" s="132" t="s">
        <v>150</v>
      </c>
      <c r="G133" s="133"/>
      <c r="H133" s="132" t="s">
        <v>151</v>
      </c>
      <c r="I133" s="133"/>
      <c r="J133" s="132" t="s">
        <v>152</v>
      </c>
      <c r="K133" s="133"/>
      <c r="L133" s="132" t="s">
        <v>153</v>
      </c>
      <c r="M133" s="133"/>
      <c r="N133" s="132" t="s">
        <v>154</v>
      </c>
      <c r="O133" s="133"/>
      <c r="P133" s="132" t="s">
        <v>155</v>
      </c>
      <c r="Q133" s="133"/>
      <c r="R133" s="132" t="s">
        <v>156</v>
      </c>
      <c r="S133" s="133"/>
      <c r="T133" s="132" t="s">
        <v>157</v>
      </c>
      <c r="U133" s="133"/>
      <c r="V133" s="132" t="s">
        <v>158</v>
      </c>
      <c r="W133" s="133"/>
      <c r="X133" s="132" t="s">
        <v>159</v>
      </c>
      <c r="Y133" s="133"/>
      <c r="Z133" s="132" t="s">
        <v>160</v>
      </c>
      <c r="AA133" s="133"/>
      <c r="AB133" s="118"/>
      <c r="AC133" s="119"/>
      <c r="AD133" s="120"/>
    </row>
    <row r="134" spans="1:30" ht="15.75" thickBot="1" x14ac:dyDescent="0.3">
      <c r="A134" s="123"/>
      <c r="B134" s="126"/>
      <c r="C134" s="129"/>
      <c r="D134" s="134" t="s">
        <v>28</v>
      </c>
      <c r="E134" s="135" t="s">
        <v>29</v>
      </c>
      <c r="F134" s="134" t="s">
        <v>28</v>
      </c>
      <c r="G134" s="136" t="s">
        <v>29</v>
      </c>
      <c r="H134" s="137" t="s">
        <v>28</v>
      </c>
      <c r="I134" s="135" t="s">
        <v>29</v>
      </c>
      <c r="J134" s="134" t="s">
        <v>28</v>
      </c>
      <c r="K134" s="136" t="s">
        <v>29</v>
      </c>
      <c r="L134" s="137" t="s">
        <v>28</v>
      </c>
      <c r="M134" s="135" t="s">
        <v>29</v>
      </c>
      <c r="N134" s="134" t="s">
        <v>28</v>
      </c>
      <c r="O134" s="136" t="s">
        <v>29</v>
      </c>
      <c r="P134" s="134" t="s">
        <v>28</v>
      </c>
      <c r="Q134" s="136" t="s">
        <v>29</v>
      </c>
      <c r="R134" s="134" t="s">
        <v>28</v>
      </c>
      <c r="S134" s="136" t="s">
        <v>29</v>
      </c>
      <c r="T134" s="134" t="s">
        <v>28</v>
      </c>
      <c r="U134" s="136" t="s">
        <v>29</v>
      </c>
      <c r="V134" s="134" t="s">
        <v>28</v>
      </c>
      <c r="W134" s="136" t="s">
        <v>29</v>
      </c>
      <c r="X134" s="134" t="s">
        <v>28</v>
      </c>
      <c r="Y134" s="136" t="s">
        <v>29</v>
      </c>
      <c r="Z134" s="134" t="s">
        <v>28</v>
      </c>
      <c r="AA134" s="136" t="s">
        <v>29</v>
      </c>
      <c r="AB134" s="4" t="s">
        <v>28</v>
      </c>
      <c r="AC134" s="5" t="s">
        <v>30</v>
      </c>
      <c r="AD134" s="138" t="s">
        <v>31</v>
      </c>
    </row>
    <row r="135" spans="1:30" ht="17.25" thickTop="1" x14ac:dyDescent="0.25">
      <c r="A135" s="7">
        <v>1</v>
      </c>
      <c r="B135" s="8" t="s">
        <v>36</v>
      </c>
      <c r="C135" s="139" t="s">
        <v>118</v>
      </c>
      <c r="D135" s="140">
        <v>1</v>
      </c>
      <c r="E135" s="141">
        <v>7916</v>
      </c>
      <c r="F135" s="140">
        <v>1</v>
      </c>
      <c r="G135" s="141">
        <v>10726</v>
      </c>
      <c r="H135" s="140">
        <v>3</v>
      </c>
      <c r="I135" s="142">
        <v>3683</v>
      </c>
      <c r="J135" s="143">
        <v>2</v>
      </c>
      <c r="K135" s="141">
        <v>2429</v>
      </c>
      <c r="L135" s="140">
        <v>5</v>
      </c>
      <c r="M135" s="142">
        <v>2039</v>
      </c>
      <c r="N135" s="143">
        <v>5</v>
      </c>
      <c r="O135" s="141">
        <v>2113</v>
      </c>
      <c r="P135" s="143">
        <v>2</v>
      </c>
      <c r="Q135" s="141">
        <v>1535</v>
      </c>
      <c r="R135" s="144">
        <v>8</v>
      </c>
      <c r="S135" s="145">
        <v>1407</v>
      </c>
      <c r="T135" s="143">
        <v>1</v>
      </c>
      <c r="U135" s="141">
        <v>3103</v>
      </c>
      <c r="V135" s="144">
        <v>7</v>
      </c>
      <c r="W135" s="145">
        <v>2230</v>
      </c>
      <c r="X135" s="143">
        <v>1</v>
      </c>
      <c r="Y135" s="141">
        <v>10530</v>
      </c>
      <c r="Z135" s="140">
        <v>1</v>
      </c>
      <c r="AA135" s="141">
        <v>17490</v>
      </c>
      <c r="AB135" s="146">
        <f>D135+F135+H135+J135+L135+N135+P135+T135+X135+Z135</f>
        <v>22</v>
      </c>
      <c r="AC135" s="147">
        <f>E135+G135+I135+K135+M135+O135+Q135+U135+Y135+AA135</f>
        <v>61564</v>
      </c>
      <c r="AD135" s="148">
        <v>1</v>
      </c>
    </row>
    <row r="136" spans="1:30" ht="16.5" x14ac:dyDescent="0.25">
      <c r="A136" s="9">
        <v>2</v>
      </c>
      <c r="B136" s="8" t="s">
        <v>32</v>
      </c>
      <c r="C136" s="139" t="s">
        <v>118</v>
      </c>
      <c r="D136" s="140">
        <v>2</v>
      </c>
      <c r="E136" s="149">
        <v>6128</v>
      </c>
      <c r="F136" s="150">
        <v>7</v>
      </c>
      <c r="G136" s="151">
        <v>6961</v>
      </c>
      <c r="H136" s="140">
        <v>4</v>
      </c>
      <c r="I136" s="142">
        <v>2452</v>
      </c>
      <c r="J136" s="152">
        <v>5</v>
      </c>
      <c r="K136" s="149">
        <v>1142</v>
      </c>
      <c r="L136" s="140">
        <v>2</v>
      </c>
      <c r="M136" s="142">
        <v>2956</v>
      </c>
      <c r="N136" s="152">
        <v>3</v>
      </c>
      <c r="O136" s="149">
        <v>2763</v>
      </c>
      <c r="P136" s="152">
        <v>1</v>
      </c>
      <c r="Q136" s="149">
        <v>1915</v>
      </c>
      <c r="R136" s="152">
        <v>6</v>
      </c>
      <c r="S136" s="149">
        <v>1199</v>
      </c>
      <c r="T136" s="152">
        <v>3</v>
      </c>
      <c r="U136" s="149">
        <v>2983</v>
      </c>
      <c r="V136" s="152">
        <v>1</v>
      </c>
      <c r="W136" s="149">
        <v>4602</v>
      </c>
      <c r="X136" s="153">
        <v>8</v>
      </c>
      <c r="Y136" s="151">
        <v>4255</v>
      </c>
      <c r="Z136" s="140">
        <v>2</v>
      </c>
      <c r="AA136" s="149">
        <v>12220</v>
      </c>
      <c r="AB136" s="146">
        <f>D136+H136+J136+L136+N136+P136+R136+T136+V136+Z136</f>
        <v>29</v>
      </c>
      <c r="AC136" s="147">
        <f>E136+I136+K136+M136+O136+Q136+S136+U136+W136+AA136</f>
        <v>38360</v>
      </c>
      <c r="AD136" s="148">
        <v>2</v>
      </c>
    </row>
    <row r="137" spans="1:30" ht="15.75" customHeight="1" x14ac:dyDescent="0.25">
      <c r="A137" s="9">
        <v>3</v>
      </c>
      <c r="B137" s="8" t="s">
        <v>37</v>
      </c>
      <c r="C137" s="139" t="s">
        <v>35</v>
      </c>
      <c r="D137" s="150">
        <v>7</v>
      </c>
      <c r="E137" s="151">
        <v>3794</v>
      </c>
      <c r="F137" s="140">
        <v>2</v>
      </c>
      <c r="G137" s="149">
        <v>7621</v>
      </c>
      <c r="H137" s="140">
        <v>1</v>
      </c>
      <c r="I137" s="142">
        <v>2845</v>
      </c>
      <c r="J137" s="153">
        <v>12</v>
      </c>
      <c r="K137" s="151">
        <v>283</v>
      </c>
      <c r="L137" s="140">
        <v>4</v>
      </c>
      <c r="M137" s="142">
        <v>2119</v>
      </c>
      <c r="N137" s="152">
        <v>3</v>
      </c>
      <c r="O137" s="149">
        <v>3730</v>
      </c>
      <c r="P137" s="152">
        <v>3</v>
      </c>
      <c r="Q137" s="149">
        <v>1426</v>
      </c>
      <c r="R137" s="152">
        <v>3</v>
      </c>
      <c r="S137" s="149">
        <v>1980</v>
      </c>
      <c r="T137" s="152">
        <v>2</v>
      </c>
      <c r="U137" s="149">
        <v>2153</v>
      </c>
      <c r="V137" s="152">
        <v>5</v>
      </c>
      <c r="W137" s="149">
        <v>2194</v>
      </c>
      <c r="X137" s="152">
        <v>4</v>
      </c>
      <c r="Y137" s="149">
        <v>6685</v>
      </c>
      <c r="Z137" s="140">
        <v>1</v>
      </c>
      <c r="AA137" s="149">
        <v>13040</v>
      </c>
      <c r="AB137" s="146">
        <f>F137+H137+L137+N137+P137+R137+T137+V137+X137+Z137</f>
        <v>28</v>
      </c>
      <c r="AC137" s="147">
        <f>E136+I136+K136+M136+O136+Q136+S136+U136+W136+AA136</f>
        <v>38360</v>
      </c>
      <c r="AD137" s="148">
        <v>3</v>
      </c>
    </row>
    <row r="138" spans="1:30" ht="16.5" x14ac:dyDescent="0.25">
      <c r="A138" s="9">
        <v>4</v>
      </c>
      <c r="B138" s="8" t="s">
        <v>38</v>
      </c>
      <c r="C138" s="139" t="s">
        <v>39</v>
      </c>
      <c r="D138" s="150">
        <v>11</v>
      </c>
      <c r="E138" s="151">
        <v>2040</v>
      </c>
      <c r="F138" s="140">
        <v>1</v>
      </c>
      <c r="G138" s="149">
        <v>9108</v>
      </c>
      <c r="H138" s="140">
        <v>2</v>
      </c>
      <c r="I138" s="142">
        <v>3591</v>
      </c>
      <c r="J138" s="152">
        <v>1</v>
      </c>
      <c r="K138" s="149">
        <v>2227</v>
      </c>
      <c r="L138" s="150">
        <v>10</v>
      </c>
      <c r="M138" s="154">
        <v>1064</v>
      </c>
      <c r="N138" s="152">
        <v>2</v>
      </c>
      <c r="O138" s="149">
        <v>2985</v>
      </c>
      <c r="P138" s="152">
        <v>8</v>
      </c>
      <c r="Q138" s="149">
        <v>720</v>
      </c>
      <c r="R138" s="152">
        <v>3.5</v>
      </c>
      <c r="S138" s="149">
        <v>1986</v>
      </c>
      <c r="T138" s="152">
        <v>5</v>
      </c>
      <c r="U138" s="149">
        <v>1359</v>
      </c>
      <c r="V138" s="152">
        <v>1</v>
      </c>
      <c r="W138" s="149">
        <v>6903</v>
      </c>
      <c r="X138" s="152">
        <v>1</v>
      </c>
      <c r="Y138" s="149">
        <v>11060</v>
      </c>
      <c r="Z138" s="140">
        <v>2</v>
      </c>
      <c r="AA138" s="149">
        <v>15270</v>
      </c>
      <c r="AB138" s="146">
        <f>F138+H138+J138+N138+P138+R138+T138+V138+X138+Z138</f>
        <v>26.5</v>
      </c>
      <c r="AC138" s="147">
        <f>G138+I138+K138+O138+Q138+S138+U138+W138+Y138+AA138</f>
        <v>55209</v>
      </c>
      <c r="AD138" s="148">
        <v>4</v>
      </c>
    </row>
    <row r="139" spans="1:30" ht="16.5" x14ac:dyDescent="0.25">
      <c r="A139" s="9">
        <v>5</v>
      </c>
      <c r="B139" s="8" t="s">
        <v>42</v>
      </c>
      <c r="C139" s="139" t="s">
        <v>43</v>
      </c>
      <c r="D139" s="150">
        <v>9</v>
      </c>
      <c r="E139" s="151">
        <v>2658</v>
      </c>
      <c r="F139" s="140">
        <v>4</v>
      </c>
      <c r="G139" s="149">
        <v>6701</v>
      </c>
      <c r="H139" s="140">
        <v>4</v>
      </c>
      <c r="I139" s="142">
        <v>1742</v>
      </c>
      <c r="J139" s="153">
        <v>11</v>
      </c>
      <c r="K139" s="151">
        <v>417</v>
      </c>
      <c r="L139" s="140">
        <v>8</v>
      </c>
      <c r="M139" s="142">
        <v>1093</v>
      </c>
      <c r="N139" s="152">
        <v>4</v>
      </c>
      <c r="O139" s="149">
        <v>2724</v>
      </c>
      <c r="P139" s="152">
        <v>1</v>
      </c>
      <c r="Q139" s="149">
        <v>1991</v>
      </c>
      <c r="R139" s="152">
        <v>2</v>
      </c>
      <c r="S139" s="149">
        <v>2009</v>
      </c>
      <c r="T139" s="152">
        <v>4</v>
      </c>
      <c r="U139" s="149">
        <v>1828</v>
      </c>
      <c r="V139" s="152">
        <v>1</v>
      </c>
      <c r="W139" s="149">
        <v>6772</v>
      </c>
      <c r="X139" s="152">
        <v>2</v>
      </c>
      <c r="Y139" s="149">
        <v>9620</v>
      </c>
      <c r="Z139" s="140">
        <v>3</v>
      </c>
      <c r="AA139" s="149">
        <v>11820</v>
      </c>
      <c r="AB139" s="146">
        <f>F139+H139+L139+N139+P139+R139+T139+V139+X139+Z139</f>
        <v>33</v>
      </c>
      <c r="AC139" s="147">
        <f>G139+I139+M139+O139+Q139+S139+U139+W139+Y139+AA139</f>
        <v>46300</v>
      </c>
      <c r="AD139" s="148">
        <v>5</v>
      </c>
    </row>
    <row r="140" spans="1:30" ht="15.75" customHeight="1" x14ac:dyDescent="0.25">
      <c r="A140" s="9">
        <v>6</v>
      </c>
      <c r="B140" s="8" t="s">
        <v>65</v>
      </c>
      <c r="C140" s="139" t="s">
        <v>35</v>
      </c>
      <c r="D140" s="150">
        <v>11</v>
      </c>
      <c r="E140" s="151">
        <v>1783</v>
      </c>
      <c r="F140" s="140">
        <v>2</v>
      </c>
      <c r="G140" s="149">
        <v>7474</v>
      </c>
      <c r="H140" s="140">
        <v>7</v>
      </c>
      <c r="I140" s="142">
        <v>1920</v>
      </c>
      <c r="J140" s="152">
        <v>2</v>
      </c>
      <c r="K140" s="149">
        <v>2003</v>
      </c>
      <c r="L140" s="140">
        <v>1</v>
      </c>
      <c r="M140" s="142">
        <v>3444</v>
      </c>
      <c r="N140" s="152">
        <v>4</v>
      </c>
      <c r="O140" s="149">
        <v>2577</v>
      </c>
      <c r="P140" s="152">
        <v>4</v>
      </c>
      <c r="Q140" s="149">
        <v>1549</v>
      </c>
      <c r="R140" s="153">
        <v>8</v>
      </c>
      <c r="S140" s="151">
        <v>1367</v>
      </c>
      <c r="T140" s="152">
        <v>4</v>
      </c>
      <c r="U140" s="149">
        <v>1744</v>
      </c>
      <c r="V140" s="152">
        <v>2</v>
      </c>
      <c r="W140" s="149">
        <v>5400</v>
      </c>
      <c r="X140" s="152">
        <v>3</v>
      </c>
      <c r="Y140" s="149">
        <v>7200</v>
      </c>
      <c r="Z140" s="140">
        <v>6</v>
      </c>
      <c r="AA140" s="149">
        <v>9035</v>
      </c>
      <c r="AB140" s="146">
        <f>F140+H140+J140+L140+N140+P140+T140+V140+X140+Z140</f>
        <v>35</v>
      </c>
      <c r="AC140" s="147">
        <f>G140+I140+K140+M140+O140+Q140+U140+W140+Y140+AA140</f>
        <v>42346</v>
      </c>
      <c r="AD140" s="148">
        <v>6</v>
      </c>
    </row>
    <row r="141" spans="1:30" ht="15" customHeight="1" x14ac:dyDescent="0.25">
      <c r="A141" s="9">
        <v>7</v>
      </c>
      <c r="B141" s="8" t="s">
        <v>47</v>
      </c>
      <c r="C141" s="139" t="s">
        <v>161</v>
      </c>
      <c r="D141" s="140">
        <v>1</v>
      </c>
      <c r="E141" s="149">
        <v>7805</v>
      </c>
      <c r="F141" s="140">
        <v>3</v>
      </c>
      <c r="G141" s="149">
        <v>8128</v>
      </c>
      <c r="H141" s="150">
        <v>11</v>
      </c>
      <c r="I141" s="154">
        <v>774</v>
      </c>
      <c r="J141" s="152">
        <v>8</v>
      </c>
      <c r="K141" s="149">
        <v>735</v>
      </c>
      <c r="L141" s="140">
        <v>3</v>
      </c>
      <c r="M141" s="142">
        <v>3612</v>
      </c>
      <c r="N141" s="152">
        <v>2</v>
      </c>
      <c r="O141" s="149">
        <v>7336</v>
      </c>
      <c r="P141" s="152">
        <v>1</v>
      </c>
      <c r="Q141" s="149">
        <v>4314</v>
      </c>
      <c r="R141" s="152">
        <v>1</v>
      </c>
      <c r="S141" s="149">
        <v>2930</v>
      </c>
      <c r="T141" s="152">
        <v>7</v>
      </c>
      <c r="U141" s="149">
        <v>1253</v>
      </c>
      <c r="V141" s="152">
        <v>2</v>
      </c>
      <c r="W141" s="149">
        <v>5056</v>
      </c>
      <c r="X141" s="153">
        <v>10</v>
      </c>
      <c r="Y141" s="151">
        <v>3820</v>
      </c>
      <c r="Z141" s="140">
        <v>8</v>
      </c>
      <c r="AA141" s="149">
        <v>7265</v>
      </c>
      <c r="AB141" s="146">
        <f>D141+F141+J141+L141+N141+P141+R141+T141+V141+Z141</f>
        <v>36</v>
      </c>
      <c r="AC141" s="147">
        <f>E141+G141+K141+M141+O141+Q141+S141+U141+W141+AA141</f>
        <v>48434</v>
      </c>
      <c r="AD141" s="148">
        <v>7</v>
      </c>
    </row>
    <row r="142" spans="1:30" ht="15.75" customHeight="1" x14ac:dyDescent="0.25">
      <c r="A142" s="9">
        <v>8</v>
      </c>
      <c r="B142" s="8" t="s">
        <v>63</v>
      </c>
      <c r="C142" s="139" t="s">
        <v>35</v>
      </c>
      <c r="D142" s="140">
        <v>5</v>
      </c>
      <c r="E142" s="149">
        <v>4852</v>
      </c>
      <c r="F142" s="140">
        <v>2</v>
      </c>
      <c r="G142" s="149">
        <v>8623</v>
      </c>
      <c r="H142" s="140">
        <v>1</v>
      </c>
      <c r="I142" s="142">
        <v>3857</v>
      </c>
      <c r="J142" s="152">
        <v>4</v>
      </c>
      <c r="K142" s="149">
        <v>727</v>
      </c>
      <c r="L142" s="140">
        <v>5</v>
      </c>
      <c r="M142" s="142">
        <v>1466</v>
      </c>
      <c r="N142" s="153">
        <v>10</v>
      </c>
      <c r="O142" s="151">
        <v>1538</v>
      </c>
      <c r="P142" s="152">
        <v>4</v>
      </c>
      <c r="Q142" s="149">
        <v>2109</v>
      </c>
      <c r="R142" s="152">
        <v>2</v>
      </c>
      <c r="S142" s="149">
        <v>1547</v>
      </c>
      <c r="T142" s="153">
        <v>10</v>
      </c>
      <c r="U142" s="151">
        <v>545</v>
      </c>
      <c r="V142" s="152">
        <v>2</v>
      </c>
      <c r="W142" s="149">
        <v>3393</v>
      </c>
      <c r="X142" s="152">
        <v>8</v>
      </c>
      <c r="Y142" s="149">
        <v>4415</v>
      </c>
      <c r="Z142" s="140">
        <v>5</v>
      </c>
      <c r="AA142" s="149">
        <v>11410</v>
      </c>
      <c r="AB142" s="146">
        <f>D142+F142+H142+J142+L142+P142+R142+V142+X142+Z142</f>
        <v>38</v>
      </c>
      <c r="AC142" s="147">
        <f>E142+G142+I142+K142+M142+Q142+S142+W142+Y142+AA142</f>
        <v>42399</v>
      </c>
      <c r="AD142" s="148">
        <v>8</v>
      </c>
    </row>
    <row r="143" spans="1:30" ht="16.5" x14ac:dyDescent="0.25">
      <c r="A143" s="9">
        <v>9</v>
      </c>
      <c r="B143" s="8" t="s">
        <v>162</v>
      </c>
      <c r="C143" s="139" t="s">
        <v>163</v>
      </c>
      <c r="D143" s="140">
        <v>1</v>
      </c>
      <c r="E143" s="149">
        <v>7364</v>
      </c>
      <c r="F143" s="140">
        <v>4</v>
      </c>
      <c r="G143" s="149">
        <v>6329</v>
      </c>
      <c r="H143" s="140">
        <v>7</v>
      </c>
      <c r="I143" s="142">
        <v>1473</v>
      </c>
      <c r="J143" s="152">
        <v>4</v>
      </c>
      <c r="K143" s="149">
        <v>705</v>
      </c>
      <c r="L143" s="140">
        <v>6</v>
      </c>
      <c r="M143" s="142">
        <v>1340</v>
      </c>
      <c r="N143" s="153">
        <v>8</v>
      </c>
      <c r="O143" s="151">
        <v>1651</v>
      </c>
      <c r="P143" s="152">
        <v>2</v>
      </c>
      <c r="Q143" s="149">
        <v>1490</v>
      </c>
      <c r="R143" s="152">
        <v>4</v>
      </c>
      <c r="S143" s="149">
        <v>1096</v>
      </c>
      <c r="T143" s="153">
        <v>10</v>
      </c>
      <c r="U143" s="151">
        <v>502</v>
      </c>
      <c r="V143" s="152">
        <v>5</v>
      </c>
      <c r="W143" s="149">
        <v>2154</v>
      </c>
      <c r="X143" s="152">
        <v>2</v>
      </c>
      <c r="Y143" s="149">
        <v>6645</v>
      </c>
      <c r="Z143" s="140">
        <v>5</v>
      </c>
      <c r="AA143" s="149">
        <v>9915</v>
      </c>
      <c r="AB143" s="146">
        <f>D143+F143+H143+J143+L143+P143+R143+V143+X143+Z143</f>
        <v>40</v>
      </c>
      <c r="AC143" s="147">
        <f>E143+G143+I143+K143+M143+Q143+S143+W143+Y143+AA143</f>
        <v>38511</v>
      </c>
      <c r="AD143" s="148">
        <v>9</v>
      </c>
    </row>
    <row r="144" spans="1:30" ht="16.5" x14ac:dyDescent="0.25">
      <c r="A144" s="9">
        <v>10</v>
      </c>
      <c r="B144" s="8" t="s">
        <v>74</v>
      </c>
      <c r="C144" s="139" t="s">
        <v>43</v>
      </c>
      <c r="D144" s="140">
        <v>7</v>
      </c>
      <c r="E144" s="149">
        <v>2747</v>
      </c>
      <c r="F144" s="150">
        <v>9</v>
      </c>
      <c r="G144" s="151">
        <v>6414</v>
      </c>
      <c r="H144" s="140">
        <v>1</v>
      </c>
      <c r="I144" s="142">
        <v>3015</v>
      </c>
      <c r="J144" s="152">
        <v>5</v>
      </c>
      <c r="K144" s="149">
        <v>1226</v>
      </c>
      <c r="L144" s="140">
        <v>6</v>
      </c>
      <c r="M144" s="142">
        <v>2196</v>
      </c>
      <c r="N144" s="152">
        <v>6</v>
      </c>
      <c r="O144" s="149">
        <v>2145</v>
      </c>
      <c r="P144" s="152">
        <v>8</v>
      </c>
      <c r="Q144" s="149">
        <v>829</v>
      </c>
      <c r="R144" s="152">
        <v>2</v>
      </c>
      <c r="S144" s="149">
        <v>1996</v>
      </c>
      <c r="T144" s="152">
        <v>3</v>
      </c>
      <c r="U144" s="149">
        <v>1804</v>
      </c>
      <c r="V144" s="152">
        <v>4</v>
      </c>
      <c r="W144" s="149">
        <v>2302</v>
      </c>
      <c r="X144" s="152">
        <v>1</v>
      </c>
      <c r="Y144" s="149">
        <v>6910</v>
      </c>
      <c r="Z144" s="150">
        <v>9</v>
      </c>
      <c r="AA144" s="151">
        <v>8005</v>
      </c>
      <c r="AB144" s="146">
        <f>D144+H144+J144+L144+N144+P144+R144+T144+V144+X144</f>
        <v>43</v>
      </c>
      <c r="AC144" s="147">
        <f>E144+I144+K144+M144+O144+Q144+S144+U144+W144+Y144</f>
        <v>25170</v>
      </c>
      <c r="AD144" s="148">
        <v>10</v>
      </c>
    </row>
    <row r="145" spans="1:30" ht="16.5" x14ac:dyDescent="0.25">
      <c r="A145" s="9">
        <v>11</v>
      </c>
      <c r="B145" s="8" t="s">
        <v>34</v>
      </c>
      <c r="C145" s="139" t="s">
        <v>35</v>
      </c>
      <c r="D145" s="150">
        <v>9</v>
      </c>
      <c r="E145" s="151">
        <v>3275</v>
      </c>
      <c r="F145" s="140">
        <v>7</v>
      </c>
      <c r="G145" s="149">
        <v>5869</v>
      </c>
      <c r="H145" s="140">
        <v>3</v>
      </c>
      <c r="I145" s="142">
        <v>2365</v>
      </c>
      <c r="J145" s="152">
        <v>3</v>
      </c>
      <c r="K145" s="149">
        <v>1729</v>
      </c>
      <c r="L145" s="140">
        <v>8</v>
      </c>
      <c r="M145" s="142">
        <v>1936</v>
      </c>
      <c r="N145" s="152">
        <v>4</v>
      </c>
      <c r="O145" s="149">
        <v>2526</v>
      </c>
      <c r="P145" s="152">
        <v>5</v>
      </c>
      <c r="Q145" s="149">
        <v>1034</v>
      </c>
      <c r="R145" s="153">
        <v>10</v>
      </c>
      <c r="S145" s="151">
        <v>923</v>
      </c>
      <c r="T145" s="152">
        <v>4</v>
      </c>
      <c r="U145" s="149">
        <v>2938</v>
      </c>
      <c r="V145" s="152">
        <v>4</v>
      </c>
      <c r="W145" s="149">
        <v>2589</v>
      </c>
      <c r="X145" s="152">
        <v>2</v>
      </c>
      <c r="Y145" s="149">
        <v>6480</v>
      </c>
      <c r="Z145" s="140">
        <v>3</v>
      </c>
      <c r="AA145" s="149">
        <v>12150</v>
      </c>
      <c r="AB145" s="146">
        <f>F145+H145+J145+L145+N145+P145+T145+V145+X145+Z145</f>
        <v>43</v>
      </c>
      <c r="AC145" s="147">
        <f>G145+I145+K145+M145+O145+Q145+U145+W145+Y145+AA145</f>
        <v>39616</v>
      </c>
      <c r="AD145" s="148">
        <v>11</v>
      </c>
    </row>
    <row r="146" spans="1:30" ht="16.5" x14ac:dyDescent="0.25">
      <c r="A146" s="9">
        <v>12</v>
      </c>
      <c r="B146" s="8" t="s">
        <v>81</v>
      </c>
      <c r="C146" s="139" t="s">
        <v>45</v>
      </c>
      <c r="D146" s="140">
        <v>4</v>
      </c>
      <c r="E146" s="149">
        <v>4800</v>
      </c>
      <c r="F146" s="140">
        <v>8</v>
      </c>
      <c r="G146" s="149">
        <v>4986</v>
      </c>
      <c r="H146" s="140">
        <v>7</v>
      </c>
      <c r="I146" s="142">
        <v>1566</v>
      </c>
      <c r="J146" s="153">
        <v>10</v>
      </c>
      <c r="K146" s="151">
        <v>631</v>
      </c>
      <c r="L146" s="150">
        <v>9</v>
      </c>
      <c r="M146" s="154">
        <v>1869</v>
      </c>
      <c r="N146" s="152">
        <v>1</v>
      </c>
      <c r="O146" s="149">
        <v>5593</v>
      </c>
      <c r="P146" s="152">
        <v>5</v>
      </c>
      <c r="Q146" s="149">
        <v>1975</v>
      </c>
      <c r="R146" s="152">
        <v>1</v>
      </c>
      <c r="S146" s="149">
        <v>1822</v>
      </c>
      <c r="T146" s="152">
        <v>8</v>
      </c>
      <c r="U146" s="149">
        <v>583</v>
      </c>
      <c r="V146" s="152">
        <v>3</v>
      </c>
      <c r="W146" s="149">
        <v>3113</v>
      </c>
      <c r="X146" s="152">
        <v>5</v>
      </c>
      <c r="Y146" s="149">
        <v>4935</v>
      </c>
      <c r="Z146" s="140">
        <v>2</v>
      </c>
      <c r="AA146" s="149">
        <v>13650</v>
      </c>
      <c r="AB146" s="146">
        <f>D146+F146+H146+N146+P146+R146+T146+V146+X146+Z146</f>
        <v>44</v>
      </c>
      <c r="AC146" s="147">
        <f>E146+G146+I146+O146+Q146+S146+U146+W146+Y146+AA146</f>
        <v>43023</v>
      </c>
      <c r="AD146" s="148">
        <v>12</v>
      </c>
    </row>
    <row r="147" spans="1:30" ht="16.5" x14ac:dyDescent="0.25">
      <c r="A147" s="9">
        <v>13</v>
      </c>
      <c r="B147" s="8" t="s">
        <v>59</v>
      </c>
      <c r="C147" s="139" t="s">
        <v>161</v>
      </c>
      <c r="D147" s="140">
        <v>3</v>
      </c>
      <c r="E147" s="149">
        <v>5658</v>
      </c>
      <c r="F147" s="140">
        <v>10</v>
      </c>
      <c r="G147" s="149">
        <v>5083</v>
      </c>
      <c r="H147" s="140">
        <v>3</v>
      </c>
      <c r="I147" s="142">
        <v>2668</v>
      </c>
      <c r="J147" s="152">
        <v>2</v>
      </c>
      <c r="K147" s="149">
        <v>1320</v>
      </c>
      <c r="L147" s="140">
        <v>1</v>
      </c>
      <c r="M147" s="142">
        <v>11033</v>
      </c>
      <c r="N147" s="152">
        <v>2</v>
      </c>
      <c r="O147" s="149">
        <v>4645</v>
      </c>
      <c r="P147" s="152">
        <v>9</v>
      </c>
      <c r="Q147" s="149">
        <v>665</v>
      </c>
      <c r="R147" s="153">
        <v>12</v>
      </c>
      <c r="S147" s="151">
        <v>1118</v>
      </c>
      <c r="T147" s="152">
        <v>7</v>
      </c>
      <c r="U147" s="149">
        <v>1091</v>
      </c>
      <c r="V147" s="152">
        <v>3</v>
      </c>
      <c r="W147" s="149">
        <v>3314</v>
      </c>
      <c r="X147" s="153">
        <v>10</v>
      </c>
      <c r="Y147" s="151">
        <v>3110</v>
      </c>
      <c r="Z147" s="140">
        <v>3</v>
      </c>
      <c r="AA147" s="149">
        <v>11930</v>
      </c>
      <c r="AB147" s="146">
        <f>D147+F147+H147+J147+L147+N147+P147+T147+V147+Z147</f>
        <v>43</v>
      </c>
      <c r="AC147" s="147">
        <f>E147+G147+I147+K147+M147+O147+Q147+U147+W147+AA147</f>
        <v>47407</v>
      </c>
      <c r="AD147" s="148">
        <v>13</v>
      </c>
    </row>
    <row r="148" spans="1:30" ht="16.5" x14ac:dyDescent="0.25">
      <c r="A148" s="9">
        <v>14</v>
      </c>
      <c r="B148" s="8" t="s">
        <v>72</v>
      </c>
      <c r="C148" s="139" t="s">
        <v>43</v>
      </c>
      <c r="D148" s="140">
        <v>8</v>
      </c>
      <c r="E148" s="149">
        <v>3306</v>
      </c>
      <c r="F148" s="140">
        <v>5</v>
      </c>
      <c r="G148" s="149">
        <v>6237</v>
      </c>
      <c r="H148" s="140">
        <v>3</v>
      </c>
      <c r="I148" s="142">
        <v>2499</v>
      </c>
      <c r="J148" s="153">
        <v>11</v>
      </c>
      <c r="K148" s="151">
        <v>324</v>
      </c>
      <c r="L148" s="140">
        <v>3</v>
      </c>
      <c r="M148" s="142">
        <v>2131</v>
      </c>
      <c r="N148" s="152">
        <v>6</v>
      </c>
      <c r="O148" s="149">
        <v>2260</v>
      </c>
      <c r="P148" s="153">
        <v>11</v>
      </c>
      <c r="Q148" s="151">
        <v>1046</v>
      </c>
      <c r="R148" s="152">
        <v>1</v>
      </c>
      <c r="S148" s="149">
        <v>1973</v>
      </c>
      <c r="T148" s="152">
        <v>2</v>
      </c>
      <c r="U148" s="149">
        <v>3772</v>
      </c>
      <c r="V148" s="152">
        <v>4</v>
      </c>
      <c r="W148" s="149">
        <v>2894</v>
      </c>
      <c r="X148" s="152">
        <v>2</v>
      </c>
      <c r="Y148" s="149">
        <v>8410</v>
      </c>
      <c r="Z148" s="140">
        <v>11</v>
      </c>
      <c r="AA148" s="149">
        <v>5280</v>
      </c>
      <c r="AB148" s="146">
        <f>D148+F148+H148+L148+N148+R148+T148+V148+X148+Z148</f>
        <v>45</v>
      </c>
      <c r="AC148" s="147">
        <f>E148+G148+I148+M148+O148+S148+U148+W148+Y148+AA148</f>
        <v>38762</v>
      </c>
      <c r="AD148" s="148">
        <v>14</v>
      </c>
    </row>
    <row r="149" spans="1:30" ht="16.5" x14ac:dyDescent="0.25">
      <c r="A149" s="9">
        <v>15</v>
      </c>
      <c r="B149" s="8" t="s">
        <v>78</v>
      </c>
      <c r="C149" s="139" t="s">
        <v>43</v>
      </c>
      <c r="D149" s="150">
        <v>12</v>
      </c>
      <c r="E149" s="151">
        <v>2010</v>
      </c>
      <c r="F149" s="140">
        <v>2</v>
      </c>
      <c r="G149" s="149">
        <v>7165</v>
      </c>
      <c r="H149" s="140">
        <v>2</v>
      </c>
      <c r="I149" s="142">
        <v>4303</v>
      </c>
      <c r="J149" s="152">
        <v>7</v>
      </c>
      <c r="K149" s="149">
        <v>517</v>
      </c>
      <c r="L149" s="140">
        <v>4</v>
      </c>
      <c r="M149" s="142">
        <v>2388</v>
      </c>
      <c r="N149" s="153">
        <v>9</v>
      </c>
      <c r="O149" s="151">
        <v>1553</v>
      </c>
      <c r="P149" s="152">
        <v>6</v>
      </c>
      <c r="Q149" s="149">
        <v>1002</v>
      </c>
      <c r="R149" s="152">
        <v>6</v>
      </c>
      <c r="S149" s="149">
        <v>1019</v>
      </c>
      <c r="T149" s="152">
        <v>6</v>
      </c>
      <c r="U149" s="149">
        <v>1476</v>
      </c>
      <c r="V149" s="152">
        <v>8</v>
      </c>
      <c r="W149" s="149">
        <v>2999</v>
      </c>
      <c r="X149" s="152">
        <v>3</v>
      </c>
      <c r="Y149" s="149">
        <v>6365</v>
      </c>
      <c r="Z149" s="140">
        <v>3</v>
      </c>
      <c r="AA149" s="149">
        <v>11750</v>
      </c>
      <c r="AB149" s="146">
        <f>F149+H149+J149+L149+P149+R149+T149+V149+X149+Z149</f>
        <v>47</v>
      </c>
      <c r="AC149" s="147">
        <f>G149+I149+K149+M149+Q149+S149+U149+W149+Y149+AA149</f>
        <v>38984</v>
      </c>
      <c r="AD149" s="148">
        <v>15</v>
      </c>
    </row>
    <row r="150" spans="1:30" ht="16.5" x14ac:dyDescent="0.25">
      <c r="A150" s="9">
        <v>16</v>
      </c>
      <c r="B150" s="8" t="s">
        <v>44</v>
      </c>
      <c r="C150" s="139" t="s">
        <v>45</v>
      </c>
      <c r="D150" s="140">
        <v>3</v>
      </c>
      <c r="E150" s="149">
        <v>5919</v>
      </c>
      <c r="F150" s="140">
        <v>8</v>
      </c>
      <c r="G150" s="149">
        <v>6549</v>
      </c>
      <c r="H150" s="140">
        <v>9</v>
      </c>
      <c r="I150" s="142">
        <v>1055</v>
      </c>
      <c r="J150" s="152">
        <v>1</v>
      </c>
      <c r="K150" s="149">
        <v>1556</v>
      </c>
      <c r="L150" s="140">
        <v>8</v>
      </c>
      <c r="M150" s="142">
        <v>1855</v>
      </c>
      <c r="N150" s="152">
        <v>1</v>
      </c>
      <c r="O150" s="149">
        <v>16884</v>
      </c>
      <c r="P150" s="152">
        <v>7</v>
      </c>
      <c r="Q150" s="149">
        <v>875</v>
      </c>
      <c r="R150" s="153">
        <v>11</v>
      </c>
      <c r="S150" s="151">
        <v>904</v>
      </c>
      <c r="T150" s="153">
        <v>9</v>
      </c>
      <c r="U150" s="151">
        <v>578</v>
      </c>
      <c r="V150" s="152">
        <v>1</v>
      </c>
      <c r="W150" s="149">
        <v>6370</v>
      </c>
      <c r="X150" s="152">
        <v>8</v>
      </c>
      <c r="Y150" s="149">
        <v>4585</v>
      </c>
      <c r="Z150" s="140">
        <v>5</v>
      </c>
      <c r="AA150" s="149">
        <v>7570</v>
      </c>
      <c r="AB150" s="146">
        <f>D150+F150+H150+J150+L150+N150+P150+V150+X150+Z150</f>
        <v>51</v>
      </c>
      <c r="AC150" s="147">
        <f>E150+G150+I150+K150+M150+O150+Q150+W150+Y150+AA150</f>
        <v>53218</v>
      </c>
      <c r="AD150" s="148">
        <v>16</v>
      </c>
    </row>
    <row r="151" spans="1:30" ht="16.5" x14ac:dyDescent="0.25">
      <c r="A151" s="9">
        <v>17</v>
      </c>
      <c r="B151" s="8" t="s">
        <v>164</v>
      </c>
      <c r="C151" s="139" t="s">
        <v>163</v>
      </c>
      <c r="D151" s="140">
        <v>4</v>
      </c>
      <c r="E151" s="149">
        <v>3945</v>
      </c>
      <c r="F151" s="140">
        <v>5</v>
      </c>
      <c r="G151" s="149">
        <v>7139</v>
      </c>
      <c r="H151" s="140">
        <v>9</v>
      </c>
      <c r="I151" s="142">
        <v>1355</v>
      </c>
      <c r="J151" s="152">
        <v>1</v>
      </c>
      <c r="K151" s="149">
        <v>2365</v>
      </c>
      <c r="L151" s="140">
        <v>5</v>
      </c>
      <c r="M151" s="142">
        <v>2298</v>
      </c>
      <c r="N151" s="152">
        <v>7</v>
      </c>
      <c r="O151" s="149">
        <v>2206</v>
      </c>
      <c r="P151" s="152">
        <v>7</v>
      </c>
      <c r="Q151" s="149">
        <v>1571</v>
      </c>
      <c r="R151" s="152">
        <v>6</v>
      </c>
      <c r="S151" s="149">
        <v>1529</v>
      </c>
      <c r="T151" s="152">
        <v>2</v>
      </c>
      <c r="U151" s="149">
        <v>2072</v>
      </c>
      <c r="V151" s="152">
        <v>5</v>
      </c>
      <c r="W151" s="149">
        <v>2532</v>
      </c>
      <c r="X151" s="153">
        <v>11</v>
      </c>
      <c r="Y151" s="151">
        <v>2785</v>
      </c>
      <c r="Z151" s="150">
        <v>11</v>
      </c>
      <c r="AA151" s="151">
        <v>6855</v>
      </c>
      <c r="AB151" s="146">
        <f>D151+F151+H151+J151+L151+N151+P151+R151+T151+V151</f>
        <v>51</v>
      </c>
      <c r="AC151" s="147">
        <f>E151+G151+I151+K151+M151+O151+Q151+S151+U151+W151</f>
        <v>27012</v>
      </c>
      <c r="AD151" s="148">
        <v>17</v>
      </c>
    </row>
    <row r="152" spans="1:30" ht="16.5" x14ac:dyDescent="0.25">
      <c r="A152" s="9">
        <v>18</v>
      </c>
      <c r="B152" s="8" t="s">
        <v>53</v>
      </c>
      <c r="C152" s="139" t="s">
        <v>45</v>
      </c>
      <c r="D152" s="140">
        <v>4</v>
      </c>
      <c r="E152" s="149">
        <v>4581</v>
      </c>
      <c r="F152" s="140">
        <v>4</v>
      </c>
      <c r="G152" s="149">
        <v>6007</v>
      </c>
      <c r="H152" s="140">
        <v>1</v>
      </c>
      <c r="I152" s="142">
        <v>4726</v>
      </c>
      <c r="J152" s="153">
        <v>11</v>
      </c>
      <c r="K152" s="151">
        <v>319</v>
      </c>
      <c r="L152" s="140">
        <v>1</v>
      </c>
      <c r="M152" s="142">
        <v>7802</v>
      </c>
      <c r="N152" s="152">
        <v>1</v>
      </c>
      <c r="O152" s="149">
        <v>30443</v>
      </c>
      <c r="P152" s="152">
        <v>10</v>
      </c>
      <c r="Q152" s="149">
        <v>641</v>
      </c>
      <c r="R152" s="152">
        <v>4</v>
      </c>
      <c r="S152" s="149">
        <v>1372</v>
      </c>
      <c r="T152" s="152">
        <v>6</v>
      </c>
      <c r="U152" s="149">
        <v>1159</v>
      </c>
      <c r="V152" s="153">
        <v>11</v>
      </c>
      <c r="W152" s="151">
        <v>915</v>
      </c>
      <c r="X152" s="152">
        <v>11</v>
      </c>
      <c r="Y152" s="149">
        <v>1410</v>
      </c>
      <c r="Z152" s="140">
        <v>10</v>
      </c>
      <c r="AA152" s="149">
        <v>5415</v>
      </c>
      <c r="AB152" s="146">
        <f>D152+F152+H152+L152+N152+P152+R152+T152+X152+Z152</f>
        <v>52</v>
      </c>
      <c r="AC152" s="147">
        <f>E152+G152+I152+M152+O152+Q152+S152+U152+Y152+AA152</f>
        <v>63556</v>
      </c>
      <c r="AD152" s="148">
        <v>18</v>
      </c>
    </row>
    <row r="153" spans="1:30" ht="16.5" x14ac:dyDescent="0.25">
      <c r="A153" s="9">
        <v>19</v>
      </c>
      <c r="B153" s="8" t="s">
        <v>165</v>
      </c>
      <c r="C153" s="139" t="s">
        <v>163</v>
      </c>
      <c r="D153" s="140">
        <v>8</v>
      </c>
      <c r="E153" s="149">
        <v>3271</v>
      </c>
      <c r="F153" s="140">
        <v>5</v>
      </c>
      <c r="G153" s="149">
        <v>6535</v>
      </c>
      <c r="H153" s="140">
        <v>5</v>
      </c>
      <c r="I153" s="142">
        <v>2411</v>
      </c>
      <c r="J153" s="152">
        <v>1</v>
      </c>
      <c r="K153" s="149">
        <v>4129</v>
      </c>
      <c r="L153" s="150">
        <v>11</v>
      </c>
      <c r="M153" s="154">
        <v>1022</v>
      </c>
      <c r="N153" s="152">
        <v>7</v>
      </c>
      <c r="O153" s="149">
        <v>2131</v>
      </c>
      <c r="P153" s="152">
        <v>5</v>
      </c>
      <c r="Q153" s="149">
        <v>1472</v>
      </c>
      <c r="R153" s="152">
        <v>5</v>
      </c>
      <c r="S153" s="149">
        <v>1370</v>
      </c>
      <c r="T153" s="152">
        <v>9</v>
      </c>
      <c r="U153" s="149">
        <v>915</v>
      </c>
      <c r="V153" s="153">
        <v>10</v>
      </c>
      <c r="W153" s="151">
        <v>2601</v>
      </c>
      <c r="X153" s="152">
        <v>4</v>
      </c>
      <c r="Y153" s="149">
        <v>4955</v>
      </c>
      <c r="Z153" s="140">
        <v>4</v>
      </c>
      <c r="AA153" s="149">
        <v>10450</v>
      </c>
      <c r="AB153" s="146">
        <f>D153+F153+H153+J153+N153+P153+R153+T153+X153+Z153</f>
        <v>53</v>
      </c>
      <c r="AC153" s="147">
        <f>E153+G153+I153+K153+O153+Q153+S153+U153+Y153+AA153</f>
        <v>37639</v>
      </c>
      <c r="AD153" s="148">
        <v>19</v>
      </c>
    </row>
    <row r="154" spans="1:30" ht="16.5" x14ac:dyDescent="0.25">
      <c r="A154" s="9">
        <v>20</v>
      </c>
      <c r="B154" s="8" t="s">
        <v>166</v>
      </c>
      <c r="C154" s="139" t="s">
        <v>167</v>
      </c>
      <c r="D154" s="140">
        <v>6</v>
      </c>
      <c r="E154" s="149">
        <f>+G154+I154+K154+M154+O154+Q154+S154+W154+Y154</f>
        <v>19840</v>
      </c>
      <c r="F154" s="140">
        <v>7</v>
      </c>
      <c r="G154" s="149">
        <v>3937</v>
      </c>
      <c r="H154" s="140">
        <v>10</v>
      </c>
      <c r="I154" s="142">
        <v>1616</v>
      </c>
      <c r="J154" s="152">
        <v>3</v>
      </c>
      <c r="K154" s="149">
        <v>1096</v>
      </c>
      <c r="L154" s="140">
        <v>7</v>
      </c>
      <c r="M154" s="142">
        <v>1142</v>
      </c>
      <c r="N154" s="152">
        <v>5</v>
      </c>
      <c r="O154" s="149">
        <v>2386</v>
      </c>
      <c r="P154" s="152">
        <v>2</v>
      </c>
      <c r="Q154" s="149">
        <v>1944</v>
      </c>
      <c r="R154" s="152">
        <v>1</v>
      </c>
      <c r="S154" s="149">
        <v>2506</v>
      </c>
      <c r="T154" s="153">
        <v>10</v>
      </c>
      <c r="U154" s="151">
        <v>192</v>
      </c>
      <c r="V154" s="152">
        <v>10</v>
      </c>
      <c r="W154" s="149">
        <v>928</v>
      </c>
      <c r="X154" s="152">
        <v>7</v>
      </c>
      <c r="Y154" s="149">
        <v>4285</v>
      </c>
      <c r="Z154" s="150">
        <v>11</v>
      </c>
      <c r="AA154" s="151">
        <v>5335</v>
      </c>
      <c r="AB154" s="146">
        <f>D154+F154+H154+J154+L154+N154+P154+R154+V154+X154</f>
        <v>58</v>
      </c>
      <c r="AC154" s="147">
        <f>E154+G154+I154+K154+M154+O154+Q154+S154+W154+Y154</f>
        <v>39680</v>
      </c>
      <c r="AD154" s="148">
        <v>20</v>
      </c>
    </row>
    <row r="155" spans="1:30" ht="16.5" x14ac:dyDescent="0.25">
      <c r="A155" s="9">
        <v>21</v>
      </c>
      <c r="B155" s="8" t="s">
        <v>70</v>
      </c>
      <c r="C155" s="139" t="s">
        <v>39</v>
      </c>
      <c r="D155" s="140">
        <v>6</v>
      </c>
      <c r="E155" s="149">
        <v>2964</v>
      </c>
      <c r="F155" s="140">
        <v>9</v>
      </c>
      <c r="G155" s="149">
        <v>5442</v>
      </c>
      <c r="H155" s="140">
        <v>2</v>
      </c>
      <c r="I155" s="142">
        <v>2588</v>
      </c>
      <c r="J155" s="152">
        <v>2</v>
      </c>
      <c r="K155" s="149">
        <v>1906</v>
      </c>
      <c r="L155" s="150">
        <v>12</v>
      </c>
      <c r="M155" s="154">
        <v>647</v>
      </c>
      <c r="N155" s="152">
        <v>7.5</v>
      </c>
      <c r="O155" s="149">
        <v>1631</v>
      </c>
      <c r="P155" s="152">
        <v>4</v>
      </c>
      <c r="Q155" s="149">
        <v>1178</v>
      </c>
      <c r="R155" s="152">
        <v>7</v>
      </c>
      <c r="S155" s="149">
        <v>1135</v>
      </c>
      <c r="T155" s="152">
        <v>1</v>
      </c>
      <c r="U155" s="149">
        <v>3341</v>
      </c>
      <c r="V155" s="153">
        <v>11</v>
      </c>
      <c r="W155" s="151">
        <v>827</v>
      </c>
      <c r="X155" s="152">
        <v>9</v>
      </c>
      <c r="Y155" s="149">
        <v>3950</v>
      </c>
      <c r="Z155" s="140">
        <v>9</v>
      </c>
      <c r="AA155" s="149">
        <v>8900</v>
      </c>
      <c r="AB155" s="146">
        <f>D155+F155+H155+J155+N155+P155+R155+T155+X155+Z155</f>
        <v>56.5</v>
      </c>
      <c r="AC155" s="147">
        <f>E155+G155+I155+K155+O155+Q155+S155+U155+Y155+AA155</f>
        <v>33035</v>
      </c>
      <c r="AD155" s="148">
        <v>21</v>
      </c>
    </row>
    <row r="156" spans="1:30" ht="16.5" x14ac:dyDescent="0.25">
      <c r="A156" s="9">
        <v>22</v>
      </c>
      <c r="B156" s="8" t="s">
        <v>79</v>
      </c>
      <c r="C156" s="139" t="s">
        <v>118</v>
      </c>
      <c r="D156" s="140">
        <v>2</v>
      </c>
      <c r="E156" s="149">
        <v>4266</v>
      </c>
      <c r="F156" s="140">
        <v>3</v>
      </c>
      <c r="G156" s="149">
        <v>7111</v>
      </c>
      <c r="H156" s="140">
        <v>5</v>
      </c>
      <c r="I156" s="142">
        <v>2164</v>
      </c>
      <c r="J156" s="152">
        <v>4</v>
      </c>
      <c r="K156" s="149">
        <v>1350</v>
      </c>
      <c r="L156" s="140">
        <v>4</v>
      </c>
      <c r="M156" s="142">
        <v>2313</v>
      </c>
      <c r="N156" s="152">
        <v>6</v>
      </c>
      <c r="O156" s="149">
        <v>2290</v>
      </c>
      <c r="P156" s="152">
        <v>1</v>
      </c>
      <c r="Q156" s="149">
        <v>1999</v>
      </c>
      <c r="R156" s="152">
        <v>3</v>
      </c>
      <c r="S156" s="149">
        <v>1436</v>
      </c>
      <c r="T156" s="152">
        <v>13</v>
      </c>
      <c r="U156" s="149" t="s">
        <v>58</v>
      </c>
      <c r="V156" s="152">
        <v>13</v>
      </c>
      <c r="W156" s="149" t="s">
        <v>58</v>
      </c>
      <c r="X156" s="153">
        <v>13</v>
      </c>
      <c r="Y156" s="151" t="s">
        <v>58</v>
      </c>
      <c r="Z156" s="150">
        <v>13</v>
      </c>
      <c r="AA156" s="151" t="s">
        <v>58</v>
      </c>
      <c r="AB156" s="146">
        <f>D156+F156+H156+J156+L156+N156+P156+R156+T156+V156</f>
        <v>54</v>
      </c>
      <c r="AC156" s="147">
        <f>E156+G156+I156+K156+M156+O156+Q156+S156</f>
        <v>22929</v>
      </c>
      <c r="AD156" s="148">
        <v>22</v>
      </c>
    </row>
    <row r="157" spans="1:30" ht="16.5" x14ac:dyDescent="0.25">
      <c r="A157" s="9">
        <v>23</v>
      </c>
      <c r="B157" s="8" t="s">
        <v>46</v>
      </c>
      <c r="C157" s="139" t="s">
        <v>39</v>
      </c>
      <c r="D157" s="140">
        <v>10</v>
      </c>
      <c r="E157" s="149">
        <v>2580</v>
      </c>
      <c r="F157" s="150">
        <v>11</v>
      </c>
      <c r="G157" s="151">
        <v>3507</v>
      </c>
      <c r="H157" s="140">
        <v>4</v>
      </c>
      <c r="I157" s="142">
        <v>2641</v>
      </c>
      <c r="J157" s="152">
        <v>8</v>
      </c>
      <c r="K157" s="149">
        <v>412</v>
      </c>
      <c r="L157" s="140">
        <v>6</v>
      </c>
      <c r="M157" s="142">
        <v>2049</v>
      </c>
      <c r="N157" s="152">
        <v>7</v>
      </c>
      <c r="O157" s="149">
        <v>1818</v>
      </c>
      <c r="P157" s="152">
        <v>10</v>
      </c>
      <c r="Q157" s="149">
        <v>673</v>
      </c>
      <c r="R157" s="153">
        <v>11</v>
      </c>
      <c r="S157" s="151">
        <v>550</v>
      </c>
      <c r="T157" s="152">
        <v>3</v>
      </c>
      <c r="U157" s="149">
        <v>1844</v>
      </c>
      <c r="V157" s="152">
        <v>3</v>
      </c>
      <c r="W157" s="149">
        <v>3123</v>
      </c>
      <c r="X157" s="152">
        <v>6</v>
      </c>
      <c r="Y157" s="149">
        <v>5925</v>
      </c>
      <c r="Z157" s="140">
        <v>2</v>
      </c>
      <c r="AA157" s="149">
        <v>12340</v>
      </c>
      <c r="AB157" s="146">
        <f>D157+H157+J157+L157+N157+P157+T157+V157+X157+Z157</f>
        <v>59</v>
      </c>
      <c r="AC157" s="147">
        <f>E157+I157+K157+M157+O157+Q157+U157+W157+Y157+AA157</f>
        <v>33405</v>
      </c>
      <c r="AD157" s="148">
        <v>23</v>
      </c>
    </row>
    <row r="158" spans="1:30" ht="16.5" x14ac:dyDescent="0.25">
      <c r="A158" s="9">
        <v>24</v>
      </c>
      <c r="B158" s="8" t="s">
        <v>51</v>
      </c>
      <c r="C158" s="139" t="s">
        <v>52</v>
      </c>
      <c r="D158" s="140">
        <v>10</v>
      </c>
      <c r="E158" s="149">
        <v>2547</v>
      </c>
      <c r="F158" s="140">
        <v>8</v>
      </c>
      <c r="G158" s="149">
        <v>3816</v>
      </c>
      <c r="H158" s="150">
        <v>12</v>
      </c>
      <c r="I158" s="151">
        <v>731</v>
      </c>
      <c r="J158" s="140">
        <v>8</v>
      </c>
      <c r="K158" s="149">
        <v>530</v>
      </c>
      <c r="L158" s="140">
        <v>3</v>
      </c>
      <c r="M158" s="149">
        <v>2589</v>
      </c>
      <c r="N158" s="140">
        <v>8</v>
      </c>
      <c r="O158" s="149">
        <v>2202</v>
      </c>
      <c r="P158" s="140">
        <v>3</v>
      </c>
      <c r="Q158" s="149">
        <v>1804</v>
      </c>
      <c r="R158" s="140">
        <v>5</v>
      </c>
      <c r="S158" s="149">
        <v>1526</v>
      </c>
      <c r="T158" s="140">
        <v>1</v>
      </c>
      <c r="U158" s="149">
        <v>6930</v>
      </c>
      <c r="V158" s="140">
        <v>9</v>
      </c>
      <c r="W158" s="149">
        <v>1342</v>
      </c>
      <c r="X158" s="150">
        <v>10</v>
      </c>
      <c r="Y158" s="151">
        <v>2050</v>
      </c>
      <c r="Z158" s="140">
        <v>4</v>
      </c>
      <c r="AA158" s="149">
        <v>8450</v>
      </c>
      <c r="AB158" s="146">
        <f>D158+F158+J158+L158+N158+P158+R158+T158+V158+Z158</f>
        <v>59</v>
      </c>
      <c r="AC158" s="147">
        <v>34517</v>
      </c>
      <c r="AD158" s="148">
        <v>24</v>
      </c>
    </row>
    <row r="159" spans="1:30" ht="16.5" x14ac:dyDescent="0.25">
      <c r="A159" s="9">
        <v>25</v>
      </c>
      <c r="B159" s="8" t="s">
        <v>68</v>
      </c>
      <c r="C159" s="139" t="s">
        <v>39</v>
      </c>
      <c r="D159" s="140">
        <v>7</v>
      </c>
      <c r="E159" s="149">
        <v>3840</v>
      </c>
      <c r="F159" s="150">
        <v>11</v>
      </c>
      <c r="G159" s="151">
        <v>3255</v>
      </c>
      <c r="H159" s="140">
        <v>2</v>
      </c>
      <c r="I159" s="149">
        <v>2578</v>
      </c>
      <c r="J159" s="140">
        <v>7</v>
      </c>
      <c r="K159" s="149">
        <v>537</v>
      </c>
      <c r="L159" s="140">
        <v>9</v>
      </c>
      <c r="M159" s="149">
        <v>763</v>
      </c>
      <c r="N159" s="140">
        <v>5</v>
      </c>
      <c r="O159" s="149">
        <v>2465</v>
      </c>
      <c r="P159" s="150">
        <v>10</v>
      </c>
      <c r="Q159" s="151">
        <v>1069</v>
      </c>
      <c r="R159" s="140">
        <v>6</v>
      </c>
      <c r="S159" s="149">
        <v>1520</v>
      </c>
      <c r="T159" s="140">
        <v>6</v>
      </c>
      <c r="U159" s="149">
        <v>736</v>
      </c>
      <c r="V159" s="140">
        <v>3</v>
      </c>
      <c r="W159" s="149">
        <v>4512</v>
      </c>
      <c r="X159" s="140">
        <v>6</v>
      </c>
      <c r="Y159" s="149">
        <v>4645</v>
      </c>
      <c r="Z159" s="140">
        <v>9</v>
      </c>
      <c r="AA159" s="149">
        <v>5940</v>
      </c>
      <c r="AB159" s="146">
        <f>D159+H159+J159+L159+N159+R159+T159+V159+X159+Z159</f>
        <v>60</v>
      </c>
      <c r="AC159" s="147">
        <f>E159+I159+K159+M159+O159+S159+U159+W159+Y159+AA159</f>
        <v>27536</v>
      </c>
      <c r="AD159" s="148">
        <v>25</v>
      </c>
    </row>
    <row r="160" spans="1:30" ht="16.5" x14ac:dyDescent="0.25">
      <c r="A160" s="9">
        <v>26</v>
      </c>
      <c r="B160" s="8" t="s">
        <v>54</v>
      </c>
      <c r="C160" s="139" t="s">
        <v>118</v>
      </c>
      <c r="D160" s="140">
        <v>2</v>
      </c>
      <c r="E160" s="149">
        <v>5775</v>
      </c>
      <c r="F160" s="140">
        <v>1</v>
      </c>
      <c r="G160" s="149">
        <v>7640</v>
      </c>
      <c r="H160" s="140">
        <v>6</v>
      </c>
      <c r="I160" s="149">
        <v>1687</v>
      </c>
      <c r="J160" s="140">
        <v>10</v>
      </c>
      <c r="K160" s="149">
        <v>364</v>
      </c>
      <c r="L160" s="140">
        <v>3</v>
      </c>
      <c r="M160" s="149">
        <v>1790</v>
      </c>
      <c r="N160" s="140">
        <v>3</v>
      </c>
      <c r="O160" s="149">
        <v>2778</v>
      </c>
      <c r="P160" s="140">
        <v>3</v>
      </c>
      <c r="Q160" s="149">
        <v>2489</v>
      </c>
      <c r="R160" s="140">
        <v>3.5</v>
      </c>
      <c r="S160" s="149">
        <v>1986</v>
      </c>
      <c r="T160" s="140">
        <v>13</v>
      </c>
      <c r="U160" s="149" t="s">
        <v>58</v>
      </c>
      <c r="V160" s="140">
        <v>13</v>
      </c>
      <c r="W160" s="149" t="s">
        <v>58</v>
      </c>
      <c r="X160" s="150">
        <v>13</v>
      </c>
      <c r="Y160" s="151" t="s">
        <v>58</v>
      </c>
      <c r="Z160" s="150">
        <v>13</v>
      </c>
      <c r="AA160" s="151" t="s">
        <v>58</v>
      </c>
      <c r="AB160" s="146">
        <f>D160+F160+H160+J160+L160+N160+P160+R160+T160+V160</f>
        <v>57.5</v>
      </c>
      <c r="AC160" s="147">
        <f>E160+G160+I160+K160+M160+O160+Q160+S160</f>
        <v>24509</v>
      </c>
      <c r="AD160" s="148">
        <v>26</v>
      </c>
    </row>
    <row r="161" spans="1:30" ht="16.5" x14ac:dyDescent="0.25">
      <c r="A161" s="9">
        <v>27</v>
      </c>
      <c r="B161" s="8" t="s">
        <v>129</v>
      </c>
      <c r="C161" s="139" t="s">
        <v>121</v>
      </c>
      <c r="D161" s="140">
        <v>7</v>
      </c>
      <c r="E161" s="149">
        <v>3729</v>
      </c>
      <c r="F161" s="140">
        <v>9</v>
      </c>
      <c r="G161" s="149">
        <v>3386</v>
      </c>
      <c r="H161" s="140">
        <v>8</v>
      </c>
      <c r="I161" s="149">
        <v>1264</v>
      </c>
      <c r="J161" s="140">
        <v>6</v>
      </c>
      <c r="K161" s="149">
        <v>545</v>
      </c>
      <c r="L161" s="140">
        <v>2</v>
      </c>
      <c r="M161" s="149">
        <v>2086</v>
      </c>
      <c r="N161" s="140">
        <v>9</v>
      </c>
      <c r="O161" s="149">
        <v>1526</v>
      </c>
      <c r="P161" s="150">
        <v>11</v>
      </c>
      <c r="Q161" s="151">
        <v>646</v>
      </c>
      <c r="R161" s="140">
        <v>9</v>
      </c>
      <c r="S161" s="149">
        <v>938</v>
      </c>
      <c r="T161" s="140">
        <v>7</v>
      </c>
      <c r="U161" s="149">
        <v>982</v>
      </c>
      <c r="V161" s="150">
        <v>10</v>
      </c>
      <c r="W161" s="151">
        <v>1075</v>
      </c>
      <c r="X161" s="140">
        <v>3</v>
      </c>
      <c r="Y161" s="149">
        <v>6815</v>
      </c>
      <c r="Z161" s="140">
        <v>4</v>
      </c>
      <c r="AA161" s="149">
        <v>10540</v>
      </c>
      <c r="AB161" s="146">
        <f>D161+F161+H161+J161+L161+N161+R161+T161+X161+Z161</f>
        <v>64</v>
      </c>
      <c r="AC161" s="147">
        <f>E161+G161+I161+K161+M161+O161+S161+U161+Y161+AA161</f>
        <v>31811</v>
      </c>
      <c r="AD161" s="148">
        <v>27</v>
      </c>
    </row>
    <row r="162" spans="1:30" ht="16.5" x14ac:dyDescent="0.25">
      <c r="A162" s="9">
        <v>28</v>
      </c>
      <c r="B162" s="8" t="s">
        <v>168</v>
      </c>
      <c r="C162" s="139" t="s">
        <v>167</v>
      </c>
      <c r="D162" s="140">
        <v>6</v>
      </c>
      <c r="E162" s="149">
        <v>3876</v>
      </c>
      <c r="F162" s="150">
        <v>12</v>
      </c>
      <c r="G162" s="151">
        <v>2867</v>
      </c>
      <c r="H162" s="140">
        <v>10</v>
      </c>
      <c r="I162" s="149">
        <v>911</v>
      </c>
      <c r="J162" s="140">
        <v>9</v>
      </c>
      <c r="K162" s="149">
        <v>463</v>
      </c>
      <c r="L162" s="140">
        <v>7</v>
      </c>
      <c r="M162" s="149">
        <v>2037</v>
      </c>
      <c r="N162" s="150">
        <v>12</v>
      </c>
      <c r="O162" s="151">
        <v>741</v>
      </c>
      <c r="P162" s="140">
        <v>5</v>
      </c>
      <c r="Q162" s="149">
        <v>1156</v>
      </c>
      <c r="R162" s="140">
        <v>2</v>
      </c>
      <c r="S162" s="149">
        <v>1615</v>
      </c>
      <c r="T162" s="140">
        <v>5</v>
      </c>
      <c r="U162" s="149">
        <v>1484</v>
      </c>
      <c r="V162" s="140">
        <v>8</v>
      </c>
      <c r="W162" s="149">
        <v>1378</v>
      </c>
      <c r="X162" s="140">
        <v>4</v>
      </c>
      <c r="Y162" s="149">
        <v>5575</v>
      </c>
      <c r="Z162" s="140">
        <v>6</v>
      </c>
      <c r="AA162" s="149">
        <v>7630</v>
      </c>
      <c r="AB162" s="146">
        <f>D162+H162+J162+L162+P162+R162+T162+V162+X162+Z162</f>
        <v>62</v>
      </c>
      <c r="AC162" s="147">
        <f>E162+I162+K162+M162+Q162+S162+U162+W162+Y162+AA162</f>
        <v>26125</v>
      </c>
      <c r="AD162" s="148">
        <v>28</v>
      </c>
    </row>
    <row r="163" spans="1:30" ht="16.5" x14ac:dyDescent="0.25">
      <c r="A163" s="9">
        <v>29</v>
      </c>
      <c r="B163" s="8" t="s">
        <v>100</v>
      </c>
      <c r="C163" s="139" t="s">
        <v>62</v>
      </c>
      <c r="D163" s="140">
        <v>1</v>
      </c>
      <c r="E163" s="149">
        <v>5336</v>
      </c>
      <c r="F163" s="140">
        <v>6</v>
      </c>
      <c r="G163" s="149">
        <v>6406</v>
      </c>
      <c r="H163" s="140">
        <v>9</v>
      </c>
      <c r="I163" s="149">
        <v>1826</v>
      </c>
      <c r="J163" s="150">
        <v>10</v>
      </c>
      <c r="K163" s="151">
        <v>355</v>
      </c>
      <c r="L163" s="150">
        <v>12</v>
      </c>
      <c r="M163" s="151">
        <v>864</v>
      </c>
      <c r="N163" s="140">
        <v>5</v>
      </c>
      <c r="O163" s="149">
        <v>2277</v>
      </c>
      <c r="P163" s="140">
        <v>3</v>
      </c>
      <c r="Q163" s="149">
        <v>1401</v>
      </c>
      <c r="R163" s="140">
        <v>9</v>
      </c>
      <c r="S163" s="149">
        <v>1324</v>
      </c>
      <c r="T163" s="140">
        <v>8</v>
      </c>
      <c r="U163" s="149">
        <v>1027</v>
      </c>
      <c r="V163" s="140">
        <v>6</v>
      </c>
      <c r="W163" s="149">
        <v>2023</v>
      </c>
      <c r="X163" s="140">
        <v>9</v>
      </c>
      <c r="Y163" s="149">
        <v>4215</v>
      </c>
      <c r="Z163" s="140">
        <v>10</v>
      </c>
      <c r="AA163" s="149">
        <v>5880</v>
      </c>
      <c r="AB163" s="146">
        <f>D163+F163+H163+N163+P163+R163+T163+V163+X163+Z163</f>
        <v>66</v>
      </c>
      <c r="AC163" s="147">
        <f>E163+G163+I163+O163+Q163+S163+U163+W163+Y163+AA163</f>
        <v>31715</v>
      </c>
      <c r="AD163" s="148">
        <v>29</v>
      </c>
    </row>
    <row r="164" spans="1:30" ht="16.5" x14ac:dyDescent="0.25">
      <c r="A164" s="9">
        <v>30</v>
      </c>
      <c r="B164" s="8" t="s">
        <v>83</v>
      </c>
      <c r="C164" s="139" t="s">
        <v>52</v>
      </c>
      <c r="D164" s="140">
        <v>8</v>
      </c>
      <c r="E164" s="149">
        <v>3492</v>
      </c>
      <c r="F164" s="140">
        <v>10</v>
      </c>
      <c r="G164" s="149">
        <v>5912</v>
      </c>
      <c r="H164" s="140">
        <v>10</v>
      </c>
      <c r="I164" s="149">
        <v>1187</v>
      </c>
      <c r="J164" s="140">
        <v>6</v>
      </c>
      <c r="K164" s="149">
        <v>701</v>
      </c>
      <c r="L164" s="140">
        <v>7</v>
      </c>
      <c r="M164" s="149">
        <v>1966</v>
      </c>
      <c r="N164" s="140">
        <v>6</v>
      </c>
      <c r="O164" s="149">
        <v>1954</v>
      </c>
      <c r="P164" s="140">
        <v>2</v>
      </c>
      <c r="Q164" s="149">
        <v>2683</v>
      </c>
      <c r="R164" s="140">
        <v>8</v>
      </c>
      <c r="S164" s="149">
        <v>987</v>
      </c>
      <c r="T164" s="150">
        <v>11</v>
      </c>
      <c r="U164" s="151">
        <v>499</v>
      </c>
      <c r="V164" s="150">
        <v>12</v>
      </c>
      <c r="W164" s="151">
        <v>1206</v>
      </c>
      <c r="X164" s="140">
        <v>6</v>
      </c>
      <c r="Y164" s="149">
        <v>4550</v>
      </c>
      <c r="Z164" s="140">
        <v>6</v>
      </c>
      <c r="AA164" s="149">
        <v>9850</v>
      </c>
      <c r="AB164" s="146">
        <f>D164+F164+H164+J164+L164+N164+P164+R164+X164+Z164</f>
        <v>69</v>
      </c>
      <c r="AC164" s="147">
        <f>E164+G164+I164+K164+M164+O164+Q164+S164+Y164+AA164</f>
        <v>33282</v>
      </c>
      <c r="AD164" s="148">
        <v>30</v>
      </c>
    </row>
    <row r="165" spans="1:30" ht="16.5" x14ac:dyDescent="0.25">
      <c r="A165" s="9">
        <v>31</v>
      </c>
      <c r="B165" s="8" t="s">
        <v>98</v>
      </c>
      <c r="C165" s="139" t="s">
        <v>121</v>
      </c>
      <c r="D165" s="140">
        <v>5</v>
      </c>
      <c r="E165" s="149">
        <v>4020</v>
      </c>
      <c r="F165" s="140">
        <v>6</v>
      </c>
      <c r="G165" s="149">
        <v>6963</v>
      </c>
      <c r="H165" s="150">
        <v>11</v>
      </c>
      <c r="I165" s="151">
        <v>1096</v>
      </c>
      <c r="J165" s="140">
        <v>3</v>
      </c>
      <c r="K165" s="149">
        <v>1722</v>
      </c>
      <c r="L165" s="140">
        <v>9</v>
      </c>
      <c r="M165" s="149">
        <v>1486</v>
      </c>
      <c r="N165" s="140">
        <v>9</v>
      </c>
      <c r="O165" s="149">
        <v>1573</v>
      </c>
      <c r="P165" s="140">
        <v>8</v>
      </c>
      <c r="Q165" s="149">
        <v>1523</v>
      </c>
      <c r="R165" s="150">
        <v>10</v>
      </c>
      <c r="S165" s="151">
        <v>1220</v>
      </c>
      <c r="T165" s="140">
        <v>8</v>
      </c>
      <c r="U165" s="149">
        <v>968</v>
      </c>
      <c r="V165" s="140">
        <v>9</v>
      </c>
      <c r="W165" s="149">
        <v>1254</v>
      </c>
      <c r="X165" s="140">
        <v>7</v>
      </c>
      <c r="Y165" s="149">
        <v>4430</v>
      </c>
      <c r="Z165" s="140">
        <v>7</v>
      </c>
      <c r="AA165" s="149">
        <v>7320</v>
      </c>
      <c r="AB165" s="146">
        <f>D165+F165+J165+L165+N165+P165+T165+V165+X165+Z165</f>
        <v>71</v>
      </c>
      <c r="AC165" s="147">
        <f>E165+G165+K165+M165+O165+Q165+U165+W165+Y165+AA165</f>
        <v>31259</v>
      </c>
      <c r="AD165" s="148">
        <v>31</v>
      </c>
    </row>
    <row r="166" spans="1:30" ht="16.5" x14ac:dyDescent="0.25">
      <c r="A166" s="9">
        <v>32</v>
      </c>
      <c r="B166" s="8" t="s">
        <v>131</v>
      </c>
      <c r="C166" s="139" t="s">
        <v>121</v>
      </c>
      <c r="D166" s="140">
        <v>3</v>
      </c>
      <c r="E166" s="149">
        <v>4257</v>
      </c>
      <c r="F166" s="140">
        <v>8</v>
      </c>
      <c r="G166" s="149">
        <v>5858</v>
      </c>
      <c r="H166" s="150">
        <v>11</v>
      </c>
      <c r="I166" s="151">
        <v>649</v>
      </c>
      <c r="J166" s="140">
        <v>8</v>
      </c>
      <c r="K166" s="149">
        <v>603</v>
      </c>
      <c r="L166" s="150">
        <v>11</v>
      </c>
      <c r="M166" s="151">
        <v>1769</v>
      </c>
      <c r="N166" s="140">
        <v>10</v>
      </c>
      <c r="O166" s="149">
        <v>931</v>
      </c>
      <c r="P166" s="140">
        <v>7</v>
      </c>
      <c r="Q166" s="149">
        <v>959</v>
      </c>
      <c r="R166" s="140">
        <v>9</v>
      </c>
      <c r="S166" s="149">
        <v>628</v>
      </c>
      <c r="T166" s="140">
        <v>5</v>
      </c>
      <c r="U166" s="149">
        <v>1309</v>
      </c>
      <c r="V166" s="140">
        <v>8</v>
      </c>
      <c r="W166" s="149">
        <v>1729</v>
      </c>
      <c r="X166" s="140">
        <v>7</v>
      </c>
      <c r="Y166" s="149">
        <v>3780</v>
      </c>
      <c r="Z166" s="140">
        <v>7</v>
      </c>
      <c r="AA166" s="149">
        <v>7600</v>
      </c>
      <c r="AB166" s="146">
        <f>D166+F166+J166+N166+P166+R166+T166+V166+X166+Z166</f>
        <v>72</v>
      </c>
      <c r="AC166" s="147">
        <f>E166+G166+K166+O166+Q166+S166+U166+W166+Y166+AA166</f>
        <v>27654</v>
      </c>
      <c r="AD166" s="148">
        <v>32</v>
      </c>
    </row>
    <row r="167" spans="1:30" ht="16.5" x14ac:dyDescent="0.25">
      <c r="A167" s="9">
        <v>33</v>
      </c>
      <c r="B167" s="8" t="s">
        <v>71</v>
      </c>
      <c r="C167" s="139" t="s">
        <v>62</v>
      </c>
      <c r="D167" s="140">
        <v>11</v>
      </c>
      <c r="E167" s="149">
        <v>2244</v>
      </c>
      <c r="F167" s="140">
        <v>6</v>
      </c>
      <c r="G167" s="149">
        <v>5926</v>
      </c>
      <c r="H167" s="140">
        <v>5</v>
      </c>
      <c r="I167" s="149">
        <v>1736</v>
      </c>
      <c r="J167" s="140">
        <v>3</v>
      </c>
      <c r="K167" s="149">
        <v>916</v>
      </c>
      <c r="L167" s="140">
        <v>6</v>
      </c>
      <c r="M167" s="149">
        <v>1974</v>
      </c>
      <c r="N167" s="140">
        <v>7.5</v>
      </c>
      <c r="O167" s="149">
        <v>1631</v>
      </c>
      <c r="P167" s="140">
        <v>9</v>
      </c>
      <c r="Q167" s="149">
        <v>1170</v>
      </c>
      <c r="R167" s="150">
        <v>12</v>
      </c>
      <c r="S167" s="151">
        <v>746</v>
      </c>
      <c r="T167" s="140">
        <v>7</v>
      </c>
      <c r="U167" s="149">
        <v>677</v>
      </c>
      <c r="V167" s="140">
        <v>5</v>
      </c>
      <c r="W167" s="149">
        <v>3236</v>
      </c>
      <c r="X167" s="150">
        <v>12</v>
      </c>
      <c r="Y167" s="151">
        <v>1290</v>
      </c>
      <c r="Z167" s="140">
        <v>11</v>
      </c>
      <c r="AA167" s="149">
        <v>5415</v>
      </c>
      <c r="AB167" s="146">
        <f>D167+F167+H167+J167+L167+N167+P167+T167+V167+Z167</f>
        <v>70.5</v>
      </c>
      <c r="AC167" s="147">
        <f>E167+G167+I167+K167+M167+O167+Q167+U167+W167+AA167</f>
        <v>24925</v>
      </c>
      <c r="AD167" s="148">
        <v>33</v>
      </c>
    </row>
    <row r="168" spans="1:30" ht="16.5" x14ac:dyDescent="0.25">
      <c r="A168" s="9">
        <v>34</v>
      </c>
      <c r="B168" s="8" t="s">
        <v>120</v>
      </c>
      <c r="C168" s="139" t="s">
        <v>121</v>
      </c>
      <c r="D168" s="140">
        <v>5</v>
      </c>
      <c r="E168" s="149">
        <v>4287</v>
      </c>
      <c r="F168" s="140">
        <v>10</v>
      </c>
      <c r="G168" s="149">
        <v>3952</v>
      </c>
      <c r="H168" s="150">
        <v>12</v>
      </c>
      <c r="I168" s="151">
        <v>478</v>
      </c>
      <c r="J168" s="140">
        <v>9</v>
      </c>
      <c r="K168" s="149">
        <v>396</v>
      </c>
      <c r="L168" s="140">
        <v>9</v>
      </c>
      <c r="M168" s="149">
        <v>1610</v>
      </c>
      <c r="N168" s="140">
        <v>12</v>
      </c>
      <c r="O168" s="149">
        <v>1358</v>
      </c>
      <c r="P168" s="150">
        <v>12</v>
      </c>
      <c r="Q168" s="151">
        <v>265</v>
      </c>
      <c r="R168" s="140">
        <v>7</v>
      </c>
      <c r="S168" s="149">
        <v>1518</v>
      </c>
      <c r="T168" s="140">
        <v>3</v>
      </c>
      <c r="U168" s="149">
        <v>1911</v>
      </c>
      <c r="V168" s="140">
        <v>9</v>
      </c>
      <c r="W168" s="149">
        <v>2894</v>
      </c>
      <c r="X168" s="140">
        <v>4</v>
      </c>
      <c r="Y168" s="149">
        <v>5970</v>
      </c>
      <c r="Z168" s="140">
        <v>4</v>
      </c>
      <c r="AA168" s="149">
        <v>11440</v>
      </c>
      <c r="AB168" s="146">
        <f>D168+F168+J168+L168+N168+R168+T168+V168+X168+Z168</f>
        <v>72</v>
      </c>
      <c r="AC168" s="147">
        <f>E168+G168+K168+M168+O168+S168+U168+W168+Y168+AA168</f>
        <v>35336</v>
      </c>
      <c r="AD168" s="148">
        <v>34</v>
      </c>
    </row>
    <row r="169" spans="1:30" ht="16.5" x14ac:dyDescent="0.25">
      <c r="A169" s="9">
        <v>35</v>
      </c>
      <c r="B169" s="8" t="s">
        <v>97</v>
      </c>
      <c r="C169" s="139" t="s">
        <v>161</v>
      </c>
      <c r="D169" s="140">
        <v>5</v>
      </c>
      <c r="E169" s="149">
        <v>3010</v>
      </c>
      <c r="F169" s="140">
        <v>3</v>
      </c>
      <c r="G169" s="149">
        <v>7148</v>
      </c>
      <c r="H169" s="140">
        <v>6</v>
      </c>
      <c r="I169" s="149">
        <v>2485</v>
      </c>
      <c r="J169" s="140">
        <v>5</v>
      </c>
      <c r="K169" s="149">
        <v>718</v>
      </c>
      <c r="L169" s="140">
        <v>10</v>
      </c>
      <c r="M169" s="149">
        <v>1866</v>
      </c>
      <c r="N169" s="140">
        <v>11</v>
      </c>
      <c r="O169" s="149">
        <v>701</v>
      </c>
      <c r="P169" s="150">
        <v>12</v>
      </c>
      <c r="Q169" s="151">
        <v>160</v>
      </c>
      <c r="R169" s="140">
        <v>8</v>
      </c>
      <c r="S169" s="149">
        <v>817</v>
      </c>
      <c r="T169" s="140">
        <v>11</v>
      </c>
      <c r="U169" s="149">
        <v>108</v>
      </c>
      <c r="V169" s="140">
        <v>2</v>
      </c>
      <c r="W169" s="149">
        <v>4229</v>
      </c>
      <c r="X169" s="140">
        <v>11</v>
      </c>
      <c r="Y169" s="149">
        <v>1875</v>
      </c>
      <c r="Z169" s="150">
        <v>12</v>
      </c>
      <c r="AA169" s="151">
        <v>5900</v>
      </c>
      <c r="AB169" s="146">
        <f>D169+F169+H169+J169+L169+N169+R169+T169+V169+X169</f>
        <v>72</v>
      </c>
      <c r="AC169" s="147">
        <f>E169+G169+I169+K169+M169+O169+S169+U169+W169+Y169</f>
        <v>22957</v>
      </c>
      <c r="AD169" s="148">
        <v>35</v>
      </c>
    </row>
    <row r="170" spans="1:30" ht="16.5" x14ac:dyDescent="0.25">
      <c r="A170" s="9">
        <v>36</v>
      </c>
      <c r="B170" s="8" t="s">
        <v>61</v>
      </c>
      <c r="C170" s="139" t="s">
        <v>62</v>
      </c>
      <c r="D170" s="140">
        <v>10</v>
      </c>
      <c r="E170" s="149">
        <v>2395</v>
      </c>
      <c r="F170" s="140">
        <v>4</v>
      </c>
      <c r="G170" s="149">
        <v>7385</v>
      </c>
      <c r="H170" s="140">
        <v>6</v>
      </c>
      <c r="I170" s="149">
        <v>2141</v>
      </c>
      <c r="J170" s="140">
        <v>12</v>
      </c>
      <c r="K170" s="149">
        <v>516</v>
      </c>
      <c r="L170" s="140">
        <v>8</v>
      </c>
      <c r="M170" s="149">
        <v>2013</v>
      </c>
      <c r="N170" s="140">
        <v>11</v>
      </c>
      <c r="O170" s="149">
        <v>921</v>
      </c>
      <c r="P170" s="140">
        <v>9</v>
      </c>
      <c r="Q170" s="149">
        <v>800</v>
      </c>
      <c r="R170" s="140">
        <v>7</v>
      </c>
      <c r="S170" s="149">
        <v>912</v>
      </c>
      <c r="T170" s="150">
        <v>13</v>
      </c>
      <c r="U170" s="151" t="s">
        <v>58</v>
      </c>
      <c r="V170" s="150">
        <v>13</v>
      </c>
      <c r="W170" s="151" t="s">
        <v>58</v>
      </c>
      <c r="X170" s="140">
        <v>1</v>
      </c>
      <c r="Y170" s="149">
        <v>7675</v>
      </c>
      <c r="Z170" s="140">
        <v>8</v>
      </c>
      <c r="AA170" s="149">
        <v>9090</v>
      </c>
      <c r="AB170" s="146">
        <f>D170+F170+H170+J170+L170+N170+P170+R170+X170+Z170</f>
        <v>76</v>
      </c>
      <c r="AC170" s="147">
        <f>E170+G170+I170+K170+M170+O170+Q170+S170+Y170+AA170</f>
        <v>33848</v>
      </c>
      <c r="AD170" s="148">
        <v>36</v>
      </c>
    </row>
    <row r="171" spans="1:30" ht="16.5" x14ac:dyDescent="0.25">
      <c r="A171" s="9">
        <v>37</v>
      </c>
      <c r="B171" s="8" t="s">
        <v>124</v>
      </c>
      <c r="C171" s="139" t="s">
        <v>123</v>
      </c>
      <c r="D171" s="150">
        <v>13</v>
      </c>
      <c r="E171" s="151" t="s">
        <v>58</v>
      </c>
      <c r="F171" s="150">
        <v>13</v>
      </c>
      <c r="G171" s="151" t="s">
        <v>58</v>
      </c>
      <c r="H171" s="140">
        <v>4</v>
      </c>
      <c r="I171" s="149">
        <v>2171</v>
      </c>
      <c r="J171" s="140">
        <v>12</v>
      </c>
      <c r="K171" s="149">
        <v>132</v>
      </c>
      <c r="L171" s="140">
        <v>12</v>
      </c>
      <c r="M171" s="149">
        <v>279</v>
      </c>
      <c r="N171" s="140">
        <v>12</v>
      </c>
      <c r="O171" s="149">
        <v>590</v>
      </c>
      <c r="P171" s="140">
        <v>6</v>
      </c>
      <c r="Q171" s="149">
        <v>854</v>
      </c>
      <c r="R171" s="140">
        <v>4</v>
      </c>
      <c r="S171" s="149">
        <v>1695</v>
      </c>
      <c r="T171" s="140">
        <v>5</v>
      </c>
      <c r="U171" s="149">
        <v>1199</v>
      </c>
      <c r="V171" s="140">
        <v>8</v>
      </c>
      <c r="W171" s="149">
        <v>1474</v>
      </c>
      <c r="X171" s="140">
        <v>6</v>
      </c>
      <c r="Y171" s="149">
        <v>4265</v>
      </c>
      <c r="Z171" s="140">
        <v>7</v>
      </c>
      <c r="AA171" s="149">
        <v>9345</v>
      </c>
      <c r="AB171" s="146">
        <f>H171+J171+L171+N171+P171+R171+T171+V171+X171+Z171</f>
        <v>76</v>
      </c>
      <c r="AC171" s="147">
        <f>I171+K171+M171+O171+Q171+S171+U171+W171+Y171+AA171</f>
        <v>22004</v>
      </c>
      <c r="AD171" s="148">
        <v>37</v>
      </c>
    </row>
    <row r="172" spans="1:30" ht="16.5" x14ac:dyDescent="0.25">
      <c r="A172" s="9">
        <v>38</v>
      </c>
      <c r="B172" s="8" t="s">
        <v>133</v>
      </c>
      <c r="C172" s="139" t="s">
        <v>123</v>
      </c>
      <c r="D172" s="140">
        <v>8</v>
      </c>
      <c r="E172" s="149">
        <v>2688</v>
      </c>
      <c r="F172" s="140">
        <v>3</v>
      </c>
      <c r="G172" s="149">
        <v>7120</v>
      </c>
      <c r="H172" s="140">
        <v>8</v>
      </c>
      <c r="I172" s="149">
        <v>1358</v>
      </c>
      <c r="J172" s="140">
        <v>7</v>
      </c>
      <c r="K172" s="149">
        <v>692</v>
      </c>
      <c r="L172" s="140">
        <v>2</v>
      </c>
      <c r="M172" s="149">
        <v>4709</v>
      </c>
      <c r="N172" s="140">
        <v>11</v>
      </c>
      <c r="O172" s="149">
        <v>831</v>
      </c>
      <c r="P172" s="140">
        <v>6</v>
      </c>
      <c r="Q172" s="149">
        <v>1103</v>
      </c>
      <c r="R172" s="140">
        <v>10</v>
      </c>
      <c r="S172" s="149">
        <v>1274</v>
      </c>
      <c r="T172" s="150">
        <v>12</v>
      </c>
      <c r="U172" s="151">
        <v>466</v>
      </c>
      <c r="V172" s="150">
        <v>12</v>
      </c>
      <c r="W172" s="151">
        <v>766</v>
      </c>
      <c r="X172" s="140">
        <v>12</v>
      </c>
      <c r="Y172" s="149">
        <v>2690</v>
      </c>
      <c r="Z172" s="140">
        <v>12</v>
      </c>
      <c r="AA172" s="149">
        <v>4175</v>
      </c>
      <c r="AB172" s="146">
        <f>D172+F172+H172+J172+L172+N172+P172+R172+X172+Z172</f>
        <v>79</v>
      </c>
      <c r="AC172" s="147">
        <f>E172+G172+I172+K172+M172+O172+Q172+S172+Y172+AA172</f>
        <v>26640</v>
      </c>
      <c r="AD172" s="148">
        <v>38</v>
      </c>
    </row>
    <row r="173" spans="1:30" ht="16.5" x14ac:dyDescent="0.25">
      <c r="A173" s="9">
        <v>39</v>
      </c>
      <c r="B173" s="8" t="s">
        <v>88</v>
      </c>
      <c r="C173" s="139" t="s">
        <v>52</v>
      </c>
      <c r="D173" s="150">
        <v>13</v>
      </c>
      <c r="E173" s="151" t="s">
        <v>58</v>
      </c>
      <c r="F173" s="150">
        <v>13</v>
      </c>
      <c r="G173" s="151" t="s">
        <v>58</v>
      </c>
      <c r="H173" s="140">
        <v>5</v>
      </c>
      <c r="I173" s="149">
        <v>2567</v>
      </c>
      <c r="J173" s="140">
        <v>9</v>
      </c>
      <c r="K173" s="149">
        <v>561</v>
      </c>
      <c r="L173" s="140">
        <v>7</v>
      </c>
      <c r="M173" s="149">
        <v>2150</v>
      </c>
      <c r="N173" s="140">
        <v>9</v>
      </c>
      <c r="O173" s="149">
        <v>1254</v>
      </c>
      <c r="P173" s="140">
        <v>8</v>
      </c>
      <c r="Q173" s="149">
        <v>911</v>
      </c>
      <c r="R173" s="140">
        <v>5</v>
      </c>
      <c r="S173" s="149">
        <v>1073</v>
      </c>
      <c r="T173" s="140">
        <v>13</v>
      </c>
      <c r="U173" s="149" t="s">
        <v>58</v>
      </c>
      <c r="V173" s="140">
        <v>12</v>
      </c>
      <c r="W173" s="149">
        <v>418</v>
      </c>
      <c r="X173" s="140">
        <v>10</v>
      </c>
      <c r="Y173" s="149">
        <v>2820</v>
      </c>
      <c r="Z173" s="140">
        <v>1</v>
      </c>
      <c r="AA173" s="149">
        <v>13190</v>
      </c>
      <c r="AB173" s="146">
        <f>H173+J173+L173+N173+P173+R173+T173+V173++Z173</f>
        <v>69</v>
      </c>
      <c r="AC173" s="147">
        <f>I173+K173+M173+O173+Q173+S173+W173+Y173+AA173</f>
        <v>24944</v>
      </c>
      <c r="AD173" s="148">
        <v>39</v>
      </c>
    </row>
    <row r="174" spans="1:30" ht="16.5" x14ac:dyDescent="0.25">
      <c r="A174" s="10">
        <v>40</v>
      </c>
      <c r="B174" s="8" t="s">
        <v>75</v>
      </c>
      <c r="C174" s="139" t="s">
        <v>45</v>
      </c>
      <c r="D174" s="140">
        <v>10</v>
      </c>
      <c r="E174" s="149">
        <v>2487</v>
      </c>
      <c r="F174" s="140">
        <v>12</v>
      </c>
      <c r="G174" s="149">
        <v>2749</v>
      </c>
      <c r="H174" s="150">
        <v>13</v>
      </c>
      <c r="I174" s="151" t="s">
        <v>58</v>
      </c>
      <c r="J174" s="150">
        <v>13</v>
      </c>
      <c r="K174" s="151" t="s">
        <v>58</v>
      </c>
      <c r="L174" s="140">
        <v>1</v>
      </c>
      <c r="M174" s="149">
        <v>5548</v>
      </c>
      <c r="N174" s="140">
        <v>1</v>
      </c>
      <c r="O174" s="149">
        <v>17331</v>
      </c>
      <c r="P174" s="140">
        <v>7</v>
      </c>
      <c r="Q174" s="149">
        <v>833</v>
      </c>
      <c r="R174" s="140">
        <v>11</v>
      </c>
      <c r="S174" s="149">
        <v>1200</v>
      </c>
      <c r="T174" s="140">
        <v>12</v>
      </c>
      <c r="U174" s="149">
        <v>70</v>
      </c>
      <c r="V174" s="140">
        <v>7</v>
      </c>
      <c r="W174" s="149">
        <v>1479</v>
      </c>
      <c r="X174" s="140">
        <v>9</v>
      </c>
      <c r="Y174" s="149">
        <v>3005</v>
      </c>
      <c r="Z174" s="140">
        <v>12</v>
      </c>
      <c r="AA174" s="149">
        <v>4270</v>
      </c>
      <c r="AB174" s="155">
        <f>D174+F174+L174+N174+P174+R174+T174+V174+X174+Z174</f>
        <v>82</v>
      </c>
      <c r="AC174" s="147">
        <f>E174+G174+M174+O174+Q174+S174+U174+W174+Y174+AA174</f>
        <v>38972</v>
      </c>
      <c r="AD174" s="156">
        <v>40</v>
      </c>
    </row>
    <row r="175" spans="1:30" ht="16.5" x14ac:dyDescent="0.25">
      <c r="A175" s="9">
        <v>41</v>
      </c>
      <c r="B175" s="8" t="s">
        <v>67</v>
      </c>
      <c r="C175" s="139" t="s">
        <v>167</v>
      </c>
      <c r="D175" s="140">
        <v>12</v>
      </c>
      <c r="E175" s="149">
        <v>1103</v>
      </c>
      <c r="F175" s="140">
        <v>12</v>
      </c>
      <c r="G175" s="149">
        <v>4458</v>
      </c>
      <c r="H175" s="140">
        <v>7</v>
      </c>
      <c r="I175" s="149">
        <v>1913</v>
      </c>
      <c r="J175" s="140">
        <v>9</v>
      </c>
      <c r="K175" s="149">
        <v>729</v>
      </c>
      <c r="L175" s="150">
        <v>13</v>
      </c>
      <c r="M175" s="151" t="s">
        <v>58</v>
      </c>
      <c r="N175" s="150">
        <v>13</v>
      </c>
      <c r="O175" s="151" t="s">
        <v>58</v>
      </c>
      <c r="P175" s="140">
        <v>6</v>
      </c>
      <c r="Q175" s="149">
        <v>1667</v>
      </c>
      <c r="R175" s="140">
        <v>7</v>
      </c>
      <c r="S175" s="149">
        <v>1487</v>
      </c>
      <c r="T175" s="140">
        <v>6</v>
      </c>
      <c r="U175" s="149">
        <v>1294</v>
      </c>
      <c r="V175" s="140">
        <v>9</v>
      </c>
      <c r="W175" s="149">
        <v>1604</v>
      </c>
      <c r="X175" s="140">
        <v>7</v>
      </c>
      <c r="Y175" s="149">
        <v>4890</v>
      </c>
      <c r="Z175" s="140">
        <v>10</v>
      </c>
      <c r="AA175" s="149">
        <v>5575</v>
      </c>
      <c r="AB175" s="146">
        <f>D175+F175+H175+J175+P175+R175+T175+V175+X175+Z175</f>
        <v>85</v>
      </c>
      <c r="AC175" s="147">
        <f>E175+G175+I175+K175+Q175+S175+U175+W175+Y175+AA175</f>
        <v>24720</v>
      </c>
      <c r="AD175" s="148">
        <v>41</v>
      </c>
    </row>
    <row r="176" spans="1:30" ht="16.5" x14ac:dyDescent="0.25">
      <c r="A176" s="9">
        <v>42</v>
      </c>
      <c r="B176" s="8" t="s">
        <v>169</v>
      </c>
      <c r="C176" s="139" t="s">
        <v>167</v>
      </c>
      <c r="D176" s="140">
        <v>12</v>
      </c>
      <c r="E176" s="149">
        <v>2000</v>
      </c>
      <c r="F176" s="140">
        <v>12</v>
      </c>
      <c r="G176" s="149">
        <v>3233</v>
      </c>
      <c r="H176" s="140">
        <v>10</v>
      </c>
      <c r="I176" s="149">
        <v>739</v>
      </c>
      <c r="J176" s="140">
        <v>12</v>
      </c>
      <c r="K176" s="149">
        <v>126</v>
      </c>
      <c r="L176" s="140">
        <v>2</v>
      </c>
      <c r="M176" s="149">
        <v>7098</v>
      </c>
      <c r="N176" s="140">
        <v>3</v>
      </c>
      <c r="O176" s="149">
        <v>2480</v>
      </c>
      <c r="P176" s="150">
        <v>13</v>
      </c>
      <c r="Q176" s="151" t="s">
        <v>58</v>
      </c>
      <c r="R176" s="150">
        <v>13</v>
      </c>
      <c r="S176" s="151" t="s">
        <v>58</v>
      </c>
      <c r="T176" s="140">
        <v>12</v>
      </c>
      <c r="U176" s="149">
        <v>316</v>
      </c>
      <c r="V176" s="140">
        <v>6</v>
      </c>
      <c r="W176" s="149">
        <v>3225</v>
      </c>
      <c r="X176" s="140">
        <v>8</v>
      </c>
      <c r="Y176" s="149">
        <v>3605</v>
      </c>
      <c r="Z176" s="140">
        <v>10</v>
      </c>
      <c r="AA176" s="149">
        <v>8480</v>
      </c>
      <c r="AB176" s="146">
        <f>D176+F176+H176+J176+L176+N176+T176+V176+X176+Z176</f>
        <v>87</v>
      </c>
      <c r="AC176" s="147">
        <f>E176+G176+I176+K176+M176+O176+U176+W176+Y176+AA176</f>
        <v>31302</v>
      </c>
      <c r="AD176" s="148">
        <v>42</v>
      </c>
    </row>
    <row r="177" spans="1:30" ht="16.5" x14ac:dyDescent="0.25">
      <c r="A177" s="9">
        <v>43</v>
      </c>
      <c r="B177" s="8" t="s">
        <v>85</v>
      </c>
      <c r="C177" s="139" t="s">
        <v>161</v>
      </c>
      <c r="D177" s="140">
        <v>2</v>
      </c>
      <c r="E177" s="149">
        <v>7780</v>
      </c>
      <c r="F177" s="140">
        <v>1</v>
      </c>
      <c r="G177" s="149">
        <v>8466</v>
      </c>
      <c r="H177" s="140">
        <v>9</v>
      </c>
      <c r="I177" s="149">
        <v>1386</v>
      </c>
      <c r="J177" s="140">
        <v>6</v>
      </c>
      <c r="K177" s="149">
        <v>695</v>
      </c>
      <c r="L177" s="150">
        <v>13</v>
      </c>
      <c r="M177" s="151" t="s">
        <v>58</v>
      </c>
      <c r="N177" s="150">
        <v>13</v>
      </c>
      <c r="O177" s="151" t="s">
        <v>58</v>
      </c>
      <c r="P177" s="140">
        <v>13</v>
      </c>
      <c r="Q177" s="149" t="s">
        <v>58</v>
      </c>
      <c r="R177" s="140">
        <v>13</v>
      </c>
      <c r="S177" s="149" t="s">
        <v>58</v>
      </c>
      <c r="T177" s="140">
        <v>13</v>
      </c>
      <c r="U177" s="149" t="s">
        <v>58</v>
      </c>
      <c r="V177" s="140">
        <v>13</v>
      </c>
      <c r="W177" s="149" t="s">
        <v>58</v>
      </c>
      <c r="X177" s="140">
        <v>9</v>
      </c>
      <c r="Y177" s="149">
        <v>2055</v>
      </c>
      <c r="Z177" s="140">
        <v>9</v>
      </c>
      <c r="AA177" s="149">
        <v>6570</v>
      </c>
      <c r="AB177" s="146">
        <f>D177+F177+H177+J177+P177+R177+T177+V177+X177+Z177</f>
        <v>88</v>
      </c>
      <c r="AC177" s="147">
        <f>E177+G177+I177+K177+Y177+AA177</f>
        <v>26952</v>
      </c>
      <c r="AD177" s="148">
        <v>43</v>
      </c>
    </row>
    <row r="178" spans="1:30" ht="16.5" x14ac:dyDescent="0.25">
      <c r="A178" s="9">
        <v>44</v>
      </c>
      <c r="B178" s="8" t="s">
        <v>122</v>
      </c>
      <c r="C178" s="139" t="s">
        <v>123</v>
      </c>
      <c r="D178" s="140">
        <v>9</v>
      </c>
      <c r="E178" s="149">
        <v>3292</v>
      </c>
      <c r="F178" s="140">
        <v>11</v>
      </c>
      <c r="G178" s="149">
        <v>5702</v>
      </c>
      <c r="H178" s="140">
        <v>11</v>
      </c>
      <c r="I178" s="149">
        <v>823</v>
      </c>
      <c r="J178" s="150">
        <v>11</v>
      </c>
      <c r="K178" s="151">
        <v>613</v>
      </c>
      <c r="L178" s="140">
        <v>11</v>
      </c>
      <c r="M178" s="149">
        <v>1098</v>
      </c>
      <c r="N178" s="140">
        <v>12</v>
      </c>
      <c r="O178" s="149">
        <v>726</v>
      </c>
      <c r="P178" s="140">
        <v>9</v>
      </c>
      <c r="Q178" s="149">
        <v>561</v>
      </c>
      <c r="R178" s="140">
        <v>11</v>
      </c>
      <c r="S178" s="149">
        <v>779</v>
      </c>
      <c r="T178" s="140">
        <v>9</v>
      </c>
      <c r="U178" s="149">
        <v>465</v>
      </c>
      <c r="V178" s="140">
        <v>6</v>
      </c>
      <c r="W178" s="149">
        <v>1925</v>
      </c>
      <c r="X178" s="150">
        <v>12</v>
      </c>
      <c r="Y178" s="151">
        <v>1125</v>
      </c>
      <c r="Z178" s="140">
        <v>5</v>
      </c>
      <c r="AA178" s="149">
        <v>7735</v>
      </c>
      <c r="AB178" s="146">
        <f>D178+F178+H178+L178+N178+P178+R178+T178+V178+Z178</f>
        <v>94</v>
      </c>
      <c r="AC178" s="147">
        <f>E178+G178+I178+M178+O178+Q178+S178+U178+W178+AA178</f>
        <v>23106</v>
      </c>
      <c r="AD178" s="148">
        <v>44</v>
      </c>
    </row>
    <row r="179" spans="1:30" ht="16.5" x14ac:dyDescent="0.25">
      <c r="A179" s="9">
        <v>45</v>
      </c>
      <c r="B179" s="8" t="s">
        <v>91</v>
      </c>
      <c r="C179" s="139" t="s">
        <v>52</v>
      </c>
      <c r="D179" s="140">
        <v>12</v>
      </c>
      <c r="E179" s="149">
        <v>1626</v>
      </c>
      <c r="F179" s="140">
        <v>7</v>
      </c>
      <c r="G179" s="149">
        <v>5834</v>
      </c>
      <c r="H179" s="140">
        <v>13</v>
      </c>
      <c r="I179" s="149" t="s">
        <v>58</v>
      </c>
      <c r="J179" s="150">
        <v>13</v>
      </c>
      <c r="K179" s="151" t="s">
        <v>58</v>
      </c>
      <c r="L179" s="150">
        <v>13</v>
      </c>
      <c r="M179" s="151" t="s">
        <v>58</v>
      </c>
      <c r="N179" s="140">
        <v>13</v>
      </c>
      <c r="O179" s="149" t="s">
        <v>58</v>
      </c>
      <c r="P179" s="140">
        <v>4</v>
      </c>
      <c r="Q179" s="149">
        <v>1386</v>
      </c>
      <c r="R179" s="140">
        <v>5</v>
      </c>
      <c r="S179" s="149">
        <v>1820</v>
      </c>
      <c r="T179" s="140">
        <v>13</v>
      </c>
      <c r="U179" s="149" t="s">
        <v>58</v>
      </c>
      <c r="V179" s="140">
        <v>13</v>
      </c>
      <c r="W179" s="149" t="s">
        <v>58</v>
      </c>
      <c r="X179" s="140">
        <v>5</v>
      </c>
      <c r="Y179" s="149">
        <v>6585</v>
      </c>
      <c r="Z179" s="140">
        <v>6</v>
      </c>
      <c r="AA179" s="149">
        <v>7505</v>
      </c>
      <c r="AB179" s="146">
        <f>D179+F179+H179+N179+P179+R179+T179+V179+X179+Z179</f>
        <v>91</v>
      </c>
      <c r="AC179" s="147">
        <f>E179+G179+Q179+S179+Y179+AA179</f>
        <v>24756</v>
      </c>
      <c r="AD179" s="148">
        <v>45</v>
      </c>
    </row>
    <row r="180" spans="1:30" ht="16.5" x14ac:dyDescent="0.25">
      <c r="A180" s="9">
        <v>46</v>
      </c>
      <c r="B180" s="8" t="s">
        <v>103</v>
      </c>
      <c r="C180" s="139" t="s">
        <v>123</v>
      </c>
      <c r="D180" s="140">
        <v>3</v>
      </c>
      <c r="E180" s="149">
        <v>4644</v>
      </c>
      <c r="F180" s="140">
        <v>9</v>
      </c>
      <c r="G180" s="149">
        <v>4420</v>
      </c>
      <c r="H180" s="140">
        <v>12</v>
      </c>
      <c r="I180" s="149">
        <v>886</v>
      </c>
      <c r="J180" s="140">
        <v>5</v>
      </c>
      <c r="K180" s="149">
        <v>559</v>
      </c>
      <c r="L180" s="140">
        <v>12</v>
      </c>
      <c r="M180" s="149">
        <v>1121</v>
      </c>
      <c r="N180" s="140">
        <v>4</v>
      </c>
      <c r="O180" s="149">
        <v>2319</v>
      </c>
      <c r="P180" s="140">
        <v>12</v>
      </c>
      <c r="Q180" s="149">
        <v>536</v>
      </c>
      <c r="R180" s="140">
        <v>10</v>
      </c>
      <c r="S180" s="149">
        <v>594</v>
      </c>
      <c r="T180" s="150">
        <v>13</v>
      </c>
      <c r="U180" s="151" t="s">
        <v>58</v>
      </c>
      <c r="V180" s="150">
        <v>13</v>
      </c>
      <c r="W180" s="151" t="s">
        <v>58</v>
      </c>
      <c r="X180" s="140">
        <v>13</v>
      </c>
      <c r="Y180" s="149" t="s">
        <v>58</v>
      </c>
      <c r="Z180" s="140">
        <v>13</v>
      </c>
      <c r="AA180" s="149" t="s">
        <v>58</v>
      </c>
      <c r="AB180" s="146">
        <f>D180+F180+H180+J180+L180+N180+P180+R180+X180+Z180</f>
        <v>93</v>
      </c>
      <c r="AC180" s="147">
        <f>E180+G180+I180+K180+M180+O180+Q180+S180</f>
        <v>15079</v>
      </c>
      <c r="AD180" s="148">
        <v>46</v>
      </c>
    </row>
    <row r="181" spans="1:30" ht="16.5" x14ac:dyDescent="0.25">
      <c r="A181" s="9">
        <v>47</v>
      </c>
      <c r="B181" s="8" t="s">
        <v>170</v>
      </c>
      <c r="C181" s="139" t="s">
        <v>163</v>
      </c>
      <c r="D181" s="140">
        <v>4</v>
      </c>
      <c r="E181" s="149">
        <v>5484</v>
      </c>
      <c r="F181" s="140">
        <v>11</v>
      </c>
      <c r="G181" s="149">
        <v>4710</v>
      </c>
      <c r="H181" s="140">
        <v>8</v>
      </c>
      <c r="I181" s="149">
        <v>1889</v>
      </c>
      <c r="J181" s="140">
        <v>6</v>
      </c>
      <c r="K181" s="149">
        <v>1177</v>
      </c>
      <c r="L181" s="140">
        <v>10</v>
      </c>
      <c r="M181" s="149">
        <v>1390</v>
      </c>
      <c r="N181" s="140">
        <v>11</v>
      </c>
      <c r="O181" s="149">
        <v>1467</v>
      </c>
      <c r="P181" s="140">
        <v>12</v>
      </c>
      <c r="Q181" s="149">
        <v>341</v>
      </c>
      <c r="R181" s="140">
        <v>9</v>
      </c>
      <c r="S181" s="149">
        <v>1390</v>
      </c>
      <c r="T181" s="150">
        <v>13</v>
      </c>
      <c r="U181" s="151" t="s">
        <v>58</v>
      </c>
      <c r="V181" s="150">
        <v>13</v>
      </c>
      <c r="W181" s="151" t="s">
        <v>58</v>
      </c>
      <c r="X181" s="140">
        <v>11</v>
      </c>
      <c r="Y181" s="149">
        <v>3690</v>
      </c>
      <c r="Z181" s="140">
        <v>13</v>
      </c>
      <c r="AA181" s="149" t="s">
        <v>58</v>
      </c>
      <c r="AB181" s="146">
        <f>D181+F181+H181+J181+L181+N181+P181+R181+X181+Z181</f>
        <v>95</v>
      </c>
      <c r="AC181" s="147">
        <f>E181+G181+I181+K181+M181+O181+Q181+S181+Y181</f>
        <v>21538</v>
      </c>
      <c r="AD181" s="148">
        <v>47</v>
      </c>
    </row>
    <row r="182" spans="1:30" ht="16.5" x14ac:dyDescent="0.25">
      <c r="A182" s="9">
        <v>48</v>
      </c>
      <c r="B182" s="8" t="s">
        <v>171</v>
      </c>
      <c r="C182" s="139" t="s">
        <v>62</v>
      </c>
      <c r="D182" s="140">
        <v>6</v>
      </c>
      <c r="E182" s="149">
        <v>4126</v>
      </c>
      <c r="F182" s="140">
        <v>10</v>
      </c>
      <c r="G182" s="149">
        <v>3376</v>
      </c>
      <c r="H182" s="140">
        <v>6</v>
      </c>
      <c r="I182" s="149">
        <v>2112</v>
      </c>
      <c r="J182" s="140">
        <v>10</v>
      </c>
      <c r="K182" s="149">
        <v>553</v>
      </c>
      <c r="L182" s="140">
        <v>11</v>
      </c>
      <c r="M182" s="149">
        <v>600</v>
      </c>
      <c r="N182" s="140">
        <v>8</v>
      </c>
      <c r="O182" s="149">
        <v>1460</v>
      </c>
      <c r="P182" s="150">
        <v>13</v>
      </c>
      <c r="Q182" s="151" t="s">
        <v>58</v>
      </c>
      <c r="R182" s="150">
        <v>13</v>
      </c>
      <c r="S182" s="151" t="s">
        <v>58</v>
      </c>
      <c r="T182" s="140">
        <v>8</v>
      </c>
      <c r="U182" s="149">
        <v>925</v>
      </c>
      <c r="V182" s="140">
        <v>10</v>
      </c>
      <c r="W182" s="149">
        <v>1540</v>
      </c>
      <c r="X182" s="140">
        <v>13</v>
      </c>
      <c r="Y182" s="149" t="s">
        <v>58</v>
      </c>
      <c r="Z182" s="140">
        <v>13</v>
      </c>
      <c r="AA182" s="149" t="s">
        <v>58</v>
      </c>
      <c r="AB182" s="146">
        <f>D182+F182+H182+J182+L182+N182+T182+V182+X182+Z182</f>
        <v>95</v>
      </c>
      <c r="AC182" s="147">
        <f>E182+G182+I182+K182+M182+O182+U182+W182</f>
        <v>14692</v>
      </c>
      <c r="AD182" s="148">
        <v>48</v>
      </c>
    </row>
    <row r="183" spans="1:30" ht="16.5" x14ac:dyDescent="0.25">
      <c r="A183" s="9">
        <v>49</v>
      </c>
      <c r="B183" s="8" t="s">
        <v>172</v>
      </c>
      <c r="C183" s="139" t="s">
        <v>118</v>
      </c>
      <c r="D183" s="150">
        <v>13</v>
      </c>
      <c r="E183" s="151" t="s">
        <v>58</v>
      </c>
      <c r="F183" s="150">
        <v>13</v>
      </c>
      <c r="G183" s="151" t="s">
        <v>58</v>
      </c>
      <c r="H183" s="140">
        <v>13</v>
      </c>
      <c r="I183" s="149" t="s">
        <v>58</v>
      </c>
      <c r="J183" s="140">
        <v>13</v>
      </c>
      <c r="K183" s="149" t="s">
        <v>58</v>
      </c>
      <c r="L183" s="140">
        <v>13</v>
      </c>
      <c r="M183" s="149" t="s">
        <v>58</v>
      </c>
      <c r="N183" s="140">
        <v>13</v>
      </c>
      <c r="O183" s="149" t="s">
        <v>58</v>
      </c>
      <c r="P183" s="140">
        <v>13</v>
      </c>
      <c r="Q183" s="149" t="s">
        <v>58</v>
      </c>
      <c r="R183" s="140">
        <v>13</v>
      </c>
      <c r="S183" s="149" t="s">
        <v>58</v>
      </c>
      <c r="T183" s="140">
        <v>1</v>
      </c>
      <c r="U183" s="149">
        <v>2887</v>
      </c>
      <c r="V183" s="140">
        <v>11</v>
      </c>
      <c r="W183" s="149">
        <v>2557</v>
      </c>
      <c r="X183" s="140">
        <v>5</v>
      </c>
      <c r="Y183" s="149">
        <v>4895</v>
      </c>
      <c r="Z183" s="140">
        <v>1</v>
      </c>
      <c r="AA183" s="149">
        <v>17240</v>
      </c>
      <c r="AB183" s="146">
        <f>H183+J183+L183+N183+P183+R183+T183+V183+X183+Z183</f>
        <v>96</v>
      </c>
      <c r="AC183" s="147">
        <f>U183+W183+Y183+AA183</f>
        <v>27579</v>
      </c>
      <c r="AD183" s="148">
        <v>49</v>
      </c>
    </row>
    <row r="184" spans="1:30" ht="16.5" x14ac:dyDescent="0.25">
      <c r="A184" s="9">
        <v>50</v>
      </c>
      <c r="B184" s="8" t="s">
        <v>136</v>
      </c>
      <c r="C184" s="139" t="s">
        <v>52</v>
      </c>
      <c r="D184" s="140">
        <v>9</v>
      </c>
      <c r="E184" s="149">
        <v>2617</v>
      </c>
      <c r="F184" s="140">
        <v>5</v>
      </c>
      <c r="G184" s="149">
        <v>5951</v>
      </c>
      <c r="H184" s="140">
        <v>12</v>
      </c>
      <c r="I184" s="149">
        <v>442</v>
      </c>
      <c r="J184" s="140">
        <v>7</v>
      </c>
      <c r="K184" s="149">
        <v>1163</v>
      </c>
      <c r="L184" s="140">
        <v>10</v>
      </c>
      <c r="M184" s="149">
        <v>643</v>
      </c>
      <c r="N184" s="140">
        <v>10</v>
      </c>
      <c r="O184" s="149">
        <v>1375</v>
      </c>
      <c r="P184" s="150">
        <v>13</v>
      </c>
      <c r="Q184" s="151" t="s">
        <v>58</v>
      </c>
      <c r="R184" s="150">
        <v>13</v>
      </c>
      <c r="S184" s="151" t="s">
        <v>58</v>
      </c>
      <c r="T184" s="140">
        <v>12</v>
      </c>
      <c r="U184" s="149">
        <v>30</v>
      </c>
      <c r="V184" s="140">
        <v>13</v>
      </c>
      <c r="W184" s="149" t="s">
        <v>58</v>
      </c>
      <c r="X184" s="140">
        <v>13</v>
      </c>
      <c r="Y184" s="149" t="s">
        <v>58</v>
      </c>
      <c r="Z184" s="140">
        <v>13</v>
      </c>
      <c r="AA184" s="149" t="s">
        <v>58</v>
      </c>
      <c r="AB184" s="146">
        <f>D184+F184+H184+J184+L184+N184+T184+V184+X184+Z184</f>
        <v>104</v>
      </c>
      <c r="AC184" s="147">
        <f>E184+G184+I184+K184+M184+O184+U184</f>
        <v>12221</v>
      </c>
      <c r="AD184" s="148">
        <v>50</v>
      </c>
    </row>
    <row r="185" spans="1:30" ht="16.5" x14ac:dyDescent="0.25">
      <c r="A185" s="9">
        <v>51</v>
      </c>
      <c r="B185" s="8" t="s">
        <v>173</v>
      </c>
      <c r="C185" s="139" t="s">
        <v>118</v>
      </c>
      <c r="D185" s="150">
        <v>13</v>
      </c>
      <c r="E185" s="151" t="s">
        <v>58</v>
      </c>
      <c r="F185" s="150">
        <v>13</v>
      </c>
      <c r="G185" s="151" t="s">
        <v>58</v>
      </c>
      <c r="H185" s="140">
        <v>13</v>
      </c>
      <c r="I185" s="149" t="s">
        <v>58</v>
      </c>
      <c r="J185" s="140">
        <v>13</v>
      </c>
      <c r="K185" s="149" t="s">
        <v>58</v>
      </c>
      <c r="L185" s="140">
        <v>13</v>
      </c>
      <c r="M185" s="149" t="s">
        <v>58</v>
      </c>
      <c r="N185" s="140">
        <v>13</v>
      </c>
      <c r="O185" s="149" t="s">
        <v>58</v>
      </c>
      <c r="P185" s="140">
        <v>13</v>
      </c>
      <c r="Q185" s="149" t="s">
        <v>58</v>
      </c>
      <c r="R185" s="140">
        <v>13</v>
      </c>
      <c r="S185" s="149" t="s">
        <v>58</v>
      </c>
      <c r="T185" s="140">
        <v>13</v>
      </c>
      <c r="U185" s="149" t="s">
        <v>58</v>
      </c>
      <c r="V185" s="140">
        <v>7</v>
      </c>
      <c r="W185" s="149">
        <v>1784</v>
      </c>
      <c r="X185" s="140">
        <v>3</v>
      </c>
      <c r="Y185" s="149">
        <v>6595</v>
      </c>
      <c r="Z185" s="140">
        <v>7</v>
      </c>
      <c r="AA185" s="149">
        <v>8880</v>
      </c>
      <c r="AB185" s="146">
        <f>H185+J185+L185+N185+P185+R185+T185+V185+X185+Z185</f>
        <v>108</v>
      </c>
      <c r="AC185" s="147">
        <f>W185+Y185+AA185</f>
        <v>17259</v>
      </c>
      <c r="AD185" s="148">
        <v>51</v>
      </c>
    </row>
    <row r="186" spans="1:30" ht="16.5" x14ac:dyDescent="0.25">
      <c r="A186" s="9">
        <v>52</v>
      </c>
      <c r="B186" s="8" t="s">
        <v>174</v>
      </c>
      <c r="C186" s="139" t="s">
        <v>123</v>
      </c>
      <c r="D186" s="140">
        <v>11</v>
      </c>
      <c r="E186" s="149">
        <v>2497</v>
      </c>
      <c r="F186" s="140">
        <v>6</v>
      </c>
      <c r="G186" s="149">
        <v>4563</v>
      </c>
      <c r="H186" s="150">
        <v>13</v>
      </c>
      <c r="I186" s="151" t="s">
        <v>58</v>
      </c>
      <c r="J186" s="150">
        <v>13</v>
      </c>
      <c r="K186" s="151" t="s">
        <v>58</v>
      </c>
      <c r="L186" s="140">
        <v>13</v>
      </c>
      <c r="M186" s="149" t="s">
        <v>58</v>
      </c>
      <c r="N186" s="140">
        <v>13</v>
      </c>
      <c r="O186" s="149" t="s">
        <v>58</v>
      </c>
      <c r="P186" s="140">
        <v>13</v>
      </c>
      <c r="Q186" s="149" t="s">
        <v>58</v>
      </c>
      <c r="R186" s="140">
        <v>13</v>
      </c>
      <c r="S186" s="149" t="s">
        <v>58</v>
      </c>
      <c r="T186" s="140">
        <v>9</v>
      </c>
      <c r="U186" s="149">
        <v>910</v>
      </c>
      <c r="V186" s="140">
        <v>7</v>
      </c>
      <c r="W186" s="149">
        <v>3119</v>
      </c>
      <c r="X186" s="140">
        <v>12</v>
      </c>
      <c r="Y186" s="149">
        <v>1530</v>
      </c>
      <c r="Z186" s="140">
        <v>12</v>
      </c>
      <c r="AA186" s="149">
        <v>4975</v>
      </c>
      <c r="AB186" s="146">
        <f>D186+F186+L186+N186+P186+R186+T186+V186+X186+Z186</f>
        <v>109</v>
      </c>
      <c r="AC186" s="147">
        <f>E186+G186+U186+W186+Y186+AA186</f>
        <v>17594</v>
      </c>
      <c r="AD186" s="148">
        <v>52</v>
      </c>
    </row>
    <row r="187" spans="1:30" ht="16.5" x14ac:dyDescent="0.25">
      <c r="A187" s="9">
        <v>53</v>
      </c>
      <c r="B187" s="8" t="s">
        <v>175</v>
      </c>
      <c r="C187" s="139" t="s">
        <v>161</v>
      </c>
      <c r="D187" s="150">
        <v>13</v>
      </c>
      <c r="E187" s="151" t="s">
        <v>58</v>
      </c>
      <c r="F187" s="150">
        <v>13</v>
      </c>
      <c r="G187" s="151" t="s">
        <v>58</v>
      </c>
      <c r="H187" s="140">
        <v>13</v>
      </c>
      <c r="I187" s="149" t="s">
        <v>58</v>
      </c>
      <c r="J187" s="140">
        <v>13</v>
      </c>
      <c r="K187" s="149" t="s">
        <v>58</v>
      </c>
      <c r="L187" s="140">
        <v>4</v>
      </c>
      <c r="M187" s="149">
        <v>1641</v>
      </c>
      <c r="N187" s="140">
        <v>2</v>
      </c>
      <c r="O187" s="149">
        <v>11191</v>
      </c>
      <c r="P187" s="140">
        <v>13</v>
      </c>
      <c r="Q187" s="149" t="s">
        <v>58</v>
      </c>
      <c r="R187" s="140">
        <v>13</v>
      </c>
      <c r="S187" s="149" t="s">
        <v>58</v>
      </c>
      <c r="T187" s="140">
        <v>13</v>
      </c>
      <c r="U187" s="149" t="s">
        <v>58</v>
      </c>
      <c r="V187" s="140">
        <v>13</v>
      </c>
      <c r="W187" s="149" t="s">
        <v>58</v>
      </c>
      <c r="X187" s="140">
        <v>13</v>
      </c>
      <c r="Y187" s="149" t="s">
        <v>58</v>
      </c>
      <c r="Z187" s="140">
        <v>13</v>
      </c>
      <c r="AA187" s="149" t="s">
        <v>58</v>
      </c>
      <c r="AB187" s="146">
        <f>H187+J187+L187+N187+P187+R187+T187+V187+X187+Z187</f>
        <v>110</v>
      </c>
      <c r="AC187" s="147">
        <f>M187+O187</f>
        <v>12832</v>
      </c>
      <c r="AD187" s="148">
        <v>53</v>
      </c>
    </row>
    <row r="188" spans="1:30" ht="16.5" x14ac:dyDescent="0.25">
      <c r="A188" s="9">
        <v>54</v>
      </c>
      <c r="B188" s="8" t="s">
        <v>77</v>
      </c>
      <c r="C188" s="139" t="s">
        <v>52</v>
      </c>
      <c r="D188" s="150">
        <v>13</v>
      </c>
      <c r="E188" s="151" t="s">
        <v>58</v>
      </c>
      <c r="F188" s="150">
        <v>13</v>
      </c>
      <c r="G188" s="151" t="s">
        <v>58</v>
      </c>
      <c r="H188" s="140">
        <v>13</v>
      </c>
      <c r="I188" s="149" t="s">
        <v>58</v>
      </c>
      <c r="J188" s="140">
        <v>13</v>
      </c>
      <c r="K188" s="149" t="s">
        <v>58</v>
      </c>
      <c r="L188" s="140">
        <v>13</v>
      </c>
      <c r="M188" s="149" t="s">
        <v>58</v>
      </c>
      <c r="N188" s="140">
        <v>13</v>
      </c>
      <c r="O188" s="149" t="s">
        <v>58</v>
      </c>
      <c r="P188" s="140">
        <v>13</v>
      </c>
      <c r="Q188" s="149" t="s">
        <v>58</v>
      </c>
      <c r="R188" s="140">
        <v>13</v>
      </c>
      <c r="S188" s="149" t="s">
        <v>58</v>
      </c>
      <c r="T188" s="140">
        <v>2</v>
      </c>
      <c r="U188" s="149">
        <v>1950</v>
      </c>
      <c r="V188" s="140">
        <v>4</v>
      </c>
      <c r="W188" s="149">
        <v>4281</v>
      </c>
      <c r="X188" s="140">
        <v>13</v>
      </c>
      <c r="Y188" s="149" t="s">
        <v>58</v>
      </c>
      <c r="Z188" s="140">
        <v>13</v>
      </c>
      <c r="AA188" s="149" t="s">
        <v>58</v>
      </c>
      <c r="AB188" s="146">
        <f t="shared" ref="AB188:AB195" si="0">H188+J188+L188+N188+P188+R188+T188+V188+X188+Z188</f>
        <v>110</v>
      </c>
      <c r="AC188" s="147">
        <v>6231</v>
      </c>
      <c r="AD188" s="148">
        <v>54</v>
      </c>
    </row>
    <row r="189" spans="1:30" ht="16.5" x14ac:dyDescent="0.25">
      <c r="A189" s="9">
        <v>55</v>
      </c>
      <c r="B189" s="8" t="s">
        <v>101</v>
      </c>
      <c r="C189" s="139" t="s">
        <v>62</v>
      </c>
      <c r="D189" s="150">
        <v>13</v>
      </c>
      <c r="E189" s="151" t="s">
        <v>58</v>
      </c>
      <c r="F189" s="150">
        <v>13</v>
      </c>
      <c r="G189" s="151" t="s">
        <v>58</v>
      </c>
      <c r="H189" s="140">
        <v>13</v>
      </c>
      <c r="I189" s="149" t="s">
        <v>58</v>
      </c>
      <c r="J189" s="140">
        <v>13</v>
      </c>
      <c r="K189" s="149" t="s">
        <v>58</v>
      </c>
      <c r="L189" s="140">
        <v>13</v>
      </c>
      <c r="M189" s="149" t="s">
        <v>58</v>
      </c>
      <c r="N189" s="140">
        <v>13</v>
      </c>
      <c r="O189" s="149" t="s">
        <v>58</v>
      </c>
      <c r="P189" s="140">
        <v>11</v>
      </c>
      <c r="Q189" s="149">
        <v>473</v>
      </c>
      <c r="R189" s="140">
        <v>12</v>
      </c>
      <c r="S189" s="149">
        <v>699</v>
      </c>
      <c r="T189" s="140">
        <v>13</v>
      </c>
      <c r="U189" s="149" t="s">
        <v>58</v>
      </c>
      <c r="V189" s="140">
        <v>13</v>
      </c>
      <c r="W189" s="149" t="s">
        <v>58</v>
      </c>
      <c r="X189" s="140">
        <v>5</v>
      </c>
      <c r="Y189" s="149">
        <v>4910</v>
      </c>
      <c r="Z189" s="140">
        <v>8</v>
      </c>
      <c r="AA189" s="149">
        <v>8105</v>
      </c>
      <c r="AB189" s="146">
        <f t="shared" si="0"/>
        <v>114</v>
      </c>
      <c r="AC189" s="147">
        <v>14187</v>
      </c>
      <c r="AD189" s="148">
        <v>55</v>
      </c>
    </row>
    <row r="190" spans="1:30" ht="16.5" x14ac:dyDescent="0.25">
      <c r="A190" s="9">
        <v>56</v>
      </c>
      <c r="B190" s="8" t="s">
        <v>64</v>
      </c>
      <c r="C190" s="139" t="s">
        <v>62</v>
      </c>
      <c r="D190" s="150">
        <v>13</v>
      </c>
      <c r="E190" s="151" t="s">
        <v>58</v>
      </c>
      <c r="F190" s="150">
        <v>13</v>
      </c>
      <c r="G190" s="151" t="s">
        <v>58</v>
      </c>
      <c r="H190" s="140">
        <v>13</v>
      </c>
      <c r="I190" s="149" t="s">
        <v>58</v>
      </c>
      <c r="J190" s="140">
        <v>13</v>
      </c>
      <c r="K190" s="149" t="s">
        <v>58</v>
      </c>
      <c r="L190" s="140">
        <v>13</v>
      </c>
      <c r="M190" s="149" t="s">
        <v>58</v>
      </c>
      <c r="N190" s="140">
        <v>13</v>
      </c>
      <c r="O190" s="149" t="s">
        <v>58</v>
      </c>
      <c r="P190" s="140">
        <v>13</v>
      </c>
      <c r="Q190" s="149" t="s">
        <v>58</v>
      </c>
      <c r="R190" s="140">
        <v>13</v>
      </c>
      <c r="S190" s="149" t="s">
        <v>58</v>
      </c>
      <c r="T190" s="140">
        <v>4</v>
      </c>
      <c r="U190" s="149">
        <v>1570</v>
      </c>
      <c r="V190" s="140">
        <v>6</v>
      </c>
      <c r="W190" s="149">
        <v>2464</v>
      </c>
      <c r="X190" s="140">
        <v>13</v>
      </c>
      <c r="Y190" s="149" t="s">
        <v>58</v>
      </c>
      <c r="Z190" s="140">
        <v>13</v>
      </c>
      <c r="AA190" s="149" t="s">
        <v>58</v>
      </c>
      <c r="AB190" s="146">
        <f t="shared" si="0"/>
        <v>114</v>
      </c>
      <c r="AC190" s="147">
        <v>4034</v>
      </c>
      <c r="AD190" s="148">
        <v>56</v>
      </c>
    </row>
    <row r="191" spans="1:30" ht="16.5" x14ac:dyDescent="0.25">
      <c r="A191" s="9">
        <v>57</v>
      </c>
      <c r="B191" s="8" t="s">
        <v>176</v>
      </c>
      <c r="C191" s="139" t="s">
        <v>167</v>
      </c>
      <c r="D191" s="150">
        <v>13</v>
      </c>
      <c r="E191" s="151" t="s">
        <v>58</v>
      </c>
      <c r="F191" s="150">
        <v>13</v>
      </c>
      <c r="G191" s="151" t="s">
        <v>58</v>
      </c>
      <c r="H191" s="140">
        <v>13</v>
      </c>
      <c r="I191" s="149" t="s">
        <v>58</v>
      </c>
      <c r="J191" s="140">
        <v>13</v>
      </c>
      <c r="K191" s="149" t="s">
        <v>58</v>
      </c>
      <c r="L191" s="140">
        <v>5</v>
      </c>
      <c r="M191" s="149">
        <v>2218</v>
      </c>
      <c r="N191" s="140">
        <v>10</v>
      </c>
      <c r="O191" s="149">
        <v>1524</v>
      </c>
      <c r="P191" s="140">
        <v>10</v>
      </c>
      <c r="Q191" s="149">
        <v>475</v>
      </c>
      <c r="R191" s="140">
        <v>12</v>
      </c>
      <c r="S191" s="149">
        <v>509</v>
      </c>
      <c r="T191" s="140">
        <v>13</v>
      </c>
      <c r="U191" s="149" t="s">
        <v>58</v>
      </c>
      <c r="V191" s="140">
        <v>13</v>
      </c>
      <c r="W191" s="149" t="s">
        <v>58</v>
      </c>
      <c r="X191" s="140">
        <v>13</v>
      </c>
      <c r="Y191" s="149" t="s">
        <v>58</v>
      </c>
      <c r="Z191" s="140">
        <v>13</v>
      </c>
      <c r="AA191" s="149" t="s">
        <v>58</v>
      </c>
      <c r="AB191" s="146">
        <f t="shared" si="0"/>
        <v>115</v>
      </c>
      <c r="AC191" s="147">
        <v>4726</v>
      </c>
      <c r="AD191" s="148">
        <v>57</v>
      </c>
    </row>
    <row r="192" spans="1:30" ht="16.5" x14ac:dyDescent="0.25">
      <c r="A192" s="9">
        <v>58</v>
      </c>
      <c r="B192" s="8" t="s">
        <v>177</v>
      </c>
      <c r="C192" s="139" t="s">
        <v>161</v>
      </c>
      <c r="D192" s="150">
        <v>13</v>
      </c>
      <c r="E192" s="151" t="s">
        <v>58</v>
      </c>
      <c r="F192" s="150">
        <v>13</v>
      </c>
      <c r="G192" s="151" t="s">
        <v>58</v>
      </c>
      <c r="H192" s="140">
        <v>13</v>
      </c>
      <c r="I192" s="149" t="s">
        <v>58</v>
      </c>
      <c r="J192" s="140">
        <v>13</v>
      </c>
      <c r="K192" s="149" t="s">
        <v>58</v>
      </c>
      <c r="L192" s="140">
        <v>13</v>
      </c>
      <c r="M192" s="149" t="s">
        <v>58</v>
      </c>
      <c r="N192" s="140">
        <v>13</v>
      </c>
      <c r="O192" s="149" t="s">
        <v>58</v>
      </c>
      <c r="P192" s="140">
        <v>11</v>
      </c>
      <c r="Q192" s="149">
        <v>353</v>
      </c>
      <c r="R192" s="140">
        <v>3</v>
      </c>
      <c r="S192" s="149">
        <v>1555</v>
      </c>
      <c r="T192" s="140">
        <v>11</v>
      </c>
      <c r="U192" s="149">
        <v>538</v>
      </c>
      <c r="V192" s="140">
        <v>12</v>
      </c>
      <c r="W192" s="149">
        <v>1423</v>
      </c>
      <c r="X192" s="140">
        <v>13</v>
      </c>
      <c r="Y192" s="149" t="s">
        <v>58</v>
      </c>
      <c r="Z192" s="140">
        <v>13</v>
      </c>
      <c r="AA192" s="149" t="s">
        <v>58</v>
      </c>
      <c r="AB192" s="146">
        <f t="shared" si="0"/>
        <v>115</v>
      </c>
      <c r="AC192" s="147">
        <v>3869</v>
      </c>
      <c r="AD192" s="148">
        <v>58</v>
      </c>
    </row>
    <row r="193" spans="1:30" ht="16.5" x14ac:dyDescent="0.25">
      <c r="A193" s="9">
        <v>59</v>
      </c>
      <c r="B193" s="8" t="s">
        <v>135</v>
      </c>
      <c r="C193" s="139" t="s">
        <v>45</v>
      </c>
      <c r="D193" s="150">
        <v>13</v>
      </c>
      <c r="E193" s="151" t="s">
        <v>58</v>
      </c>
      <c r="F193" s="150">
        <v>13</v>
      </c>
      <c r="G193" s="151" t="s">
        <v>58</v>
      </c>
      <c r="H193" s="140">
        <v>8</v>
      </c>
      <c r="I193" s="149">
        <v>1908</v>
      </c>
      <c r="J193" s="140">
        <v>4</v>
      </c>
      <c r="K193" s="149">
        <v>1348</v>
      </c>
      <c r="L193" s="140">
        <v>13</v>
      </c>
      <c r="M193" s="149" t="s">
        <v>58</v>
      </c>
      <c r="N193" s="140">
        <v>13</v>
      </c>
      <c r="O193" s="149" t="s">
        <v>58</v>
      </c>
      <c r="P193" s="140">
        <v>13</v>
      </c>
      <c r="Q193" s="149" t="s">
        <v>58</v>
      </c>
      <c r="R193" s="140">
        <v>13</v>
      </c>
      <c r="S193" s="149" t="s">
        <v>58</v>
      </c>
      <c r="T193" s="140">
        <v>13</v>
      </c>
      <c r="U193" s="149" t="s">
        <v>58</v>
      </c>
      <c r="V193" s="140">
        <v>13</v>
      </c>
      <c r="W193" s="149" t="s">
        <v>58</v>
      </c>
      <c r="X193" s="140">
        <v>13</v>
      </c>
      <c r="Y193" s="149" t="s">
        <v>58</v>
      </c>
      <c r="Z193" s="140">
        <v>13</v>
      </c>
      <c r="AA193" s="149" t="s">
        <v>58</v>
      </c>
      <c r="AB193" s="146">
        <f t="shared" si="0"/>
        <v>116</v>
      </c>
      <c r="AC193" s="147">
        <v>3256</v>
      </c>
      <c r="AD193" s="148">
        <v>59</v>
      </c>
    </row>
    <row r="194" spans="1:30" ht="16.5" x14ac:dyDescent="0.25">
      <c r="A194" s="9">
        <v>60</v>
      </c>
      <c r="B194" s="8" t="s">
        <v>178</v>
      </c>
      <c r="C194" s="139" t="s">
        <v>163</v>
      </c>
      <c r="D194" s="150">
        <v>13</v>
      </c>
      <c r="E194" s="151" t="s">
        <v>58</v>
      </c>
      <c r="F194" s="150">
        <v>13</v>
      </c>
      <c r="G194" s="151" t="s">
        <v>58</v>
      </c>
      <c r="H194" s="140">
        <v>13</v>
      </c>
      <c r="I194" s="149" t="s">
        <v>58</v>
      </c>
      <c r="J194" s="140">
        <v>13</v>
      </c>
      <c r="K194" s="149" t="s">
        <v>58</v>
      </c>
      <c r="L194" s="140">
        <v>13</v>
      </c>
      <c r="M194" s="149" t="s">
        <v>58</v>
      </c>
      <c r="N194" s="140">
        <v>13</v>
      </c>
      <c r="O194" s="149" t="s">
        <v>58</v>
      </c>
      <c r="P194" s="140">
        <v>13</v>
      </c>
      <c r="Q194" s="149" t="s">
        <v>58</v>
      </c>
      <c r="R194" s="140">
        <v>13</v>
      </c>
      <c r="S194" s="149" t="s">
        <v>58</v>
      </c>
      <c r="T194" s="140">
        <v>10</v>
      </c>
      <c r="U194" s="149">
        <v>556</v>
      </c>
      <c r="V194" s="140">
        <v>11</v>
      </c>
      <c r="W194" s="149">
        <v>1309</v>
      </c>
      <c r="X194" s="140">
        <v>13</v>
      </c>
      <c r="Y194" s="149" t="s">
        <v>58</v>
      </c>
      <c r="Z194" s="140">
        <v>8</v>
      </c>
      <c r="AA194" s="149">
        <v>6765</v>
      </c>
      <c r="AB194" s="146">
        <f t="shared" si="0"/>
        <v>120</v>
      </c>
      <c r="AC194" s="147">
        <v>8630</v>
      </c>
      <c r="AD194" s="148">
        <v>60</v>
      </c>
    </row>
    <row r="195" spans="1:30" ht="16.5" x14ac:dyDescent="0.25">
      <c r="A195" s="9">
        <v>61</v>
      </c>
      <c r="B195" s="8" t="s">
        <v>138</v>
      </c>
      <c r="C195" s="139" t="s">
        <v>118</v>
      </c>
      <c r="D195" s="150">
        <v>13</v>
      </c>
      <c r="E195" s="151" t="s">
        <v>58</v>
      </c>
      <c r="F195" s="150">
        <v>13</v>
      </c>
      <c r="G195" s="151" t="s">
        <v>58</v>
      </c>
      <c r="H195" s="140">
        <v>13</v>
      </c>
      <c r="I195" s="149" t="s">
        <v>58</v>
      </c>
      <c r="J195" s="140">
        <v>13</v>
      </c>
      <c r="K195" s="149" t="s">
        <v>58</v>
      </c>
      <c r="L195" s="140">
        <v>13</v>
      </c>
      <c r="M195" s="149" t="s">
        <v>58</v>
      </c>
      <c r="N195" s="140">
        <v>13</v>
      </c>
      <c r="O195" s="149" t="s">
        <v>58</v>
      </c>
      <c r="P195" s="140">
        <v>13</v>
      </c>
      <c r="Q195" s="149" t="s">
        <v>58</v>
      </c>
      <c r="R195" s="140">
        <v>13</v>
      </c>
      <c r="S195" s="149" t="s">
        <v>58</v>
      </c>
      <c r="T195" s="140">
        <v>11</v>
      </c>
      <c r="U195" s="149">
        <v>462</v>
      </c>
      <c r="V195" s="140">
        <v>13</v>
      </c>
      <c r="W195" s="149" t="s">
        <v>58</v>
      </c>
      <c r="X195" s="140">
        <v>13</v>
      </c>
      <c r="Y195" s="149" t="s">
        <v>58</v>
      </c>
      <c r="Z195" s="140">
        <v>13</v>
      </c>
      <c r="AA195" s="149" t="s">
        <v>58</v>
      </c>
      <c r="AB195" s="146">
        <f t="shared" si="0"/>
        <v>128</v>
      </c>
      <c r="AC195" s="147">
        <v>462</v>
      </c>
      <c r="AD195" s="148">
        <v>61</v>
      </c>
    </row>
    <row r="196" spans="1:30" ht="16.5" x14ac:dyDescent="0.25">
      <c r="A196" s="9"/>
      <c r="B196" s="157" t="s">
        <v>58</v>
      </c>
      <c r="C196" s="139" t="s">
        <v>58</v>
      </c>
      <c r="D196" s="140" t="s">
        <v>58</v>
      </c>
      <c r="E196" s="149" t="s">
        <v>58</v>
      </c>
      <c r="F196" s="140" t="s">
        <v>58</v>
      </c>
      <c r="G196" s="149" t="s">
        <v>58</v>
      </c>
      <c r="H196" s="140" t="s">
        <v>58</v>
      </c>
      <c r="I196" s="149" t="s">
        <v>58</v>
      </c>
      <c r="J196" s="140" t="s">
        <v>58</v>
      </c>
      <c r="K196" s="149" t="s">
        <v>58</v>
      </c>
      <c r="L196" s="140" t="s">
        <v>58</v>
      </c>
      <c r="M196" s="149" t="s">
        <v>58</v>
      </c>
      <c r="N196" s="140" t="s">
        <v>58</v>
      </c>
      <c r="O196" s="149" t="s">
        <v>58</v>
      </c>
      <c r="P196" s="140" t="s">
        <v>58</v>
      </c>
      <c r="Q196" s="149" t="s">
        <v>58</v>
      </c>
      <c r="R196" s="140" t="s">
        <v>58</v>
      </c>
      <c r="S196" s="149" t="s">
        <v>58</v>
      </c>
      <c r="T196" s="140" t="s">
        <v>58</v>
      </c>
      <c r="U196" s="149" t="s">
        <v>58</v>
      </c>
      <c r="V196" s="140" t="s">
        <v>58</v>
      </c>
      <c r="W196" s="149" t="s">
        <v>58</v>
      </c>
      <c r="X196" s="140" t="s">
        <v>58</v>
      </c>
      <c r="Y196" s="149" t="s">
        <v>58</v>
      </c>
      <c r="Z196" s="140" t="s">
        <v>58</v>
      </c>
      <c r="AA196" s="149" t="s">
        <v>58</v>
      </c>
      <c r="AB196" s="158" t="s">
        <v>58</v>
      </c>
      <c r="AC196" s="159" t="s">
        <v>58</v>
      </c>
      <c r="AD196" s="148" t="s">
        <v>58</v>
      </c>
    </row>
    <row r="197" spans="1:30" ht="16.5" x14ac:dyDescent="0.25">
      <c r="A197" s="9" t="s">
        <v>58</v>
      </c>
      <c r="B197" s="157" t="s">
        <v>58</v>
      </c>
      <c r="C197" s="139" t="s">
        <v>58</v>
      </c>
      <c r="D197" s="140" t="s">
        <v>58</v>
      </c>
      <c r="E197" s="149" t="s">
        <v>58</v>
      </c>
      <c r="F197" s="140" t="s">
        <v>58</v>
      </c>
      <c r="G197" s="149" t="s">
        <v>58</v>
      </c>
      <c r="H197" s="140" t="s">
        <v>58</v>
      </c>
      <c r="I197" s="149" t="s">
        <v>58</v>
      </c>
      <c r="J197" s="140" t="s">
        <v>58</v>
      </c>
      <c r="K197" s="149" t="s">
        <v>58</v>
      </c>
      <c r="L197" s="140" t="s">
        <v>58</v>
      </c>
      <c r="M197" s="149" t="s">
        <v>58</v>
      </c>
      <c r="N197" s="140" t="s">
        <v>58</v>
      </c>
      <c r="O197" s="149" t="s">
        <v>58</v>
      </c>
      <c r="P197" s="140" t="s">
        <v>58</v>
      </c>
      <c r="Q197" s="149" t="s">
        <v>58</v>
      </c>
      <c r="R197" s="140" t="s">
        <v>58</v>
      </c>
      <c r="S197" s="149" t="s">
        <v>58</v>
      </c>
      <c r="T197" s="140" t="s">
        <v>58</v>
      </c>
      <c r="U197" s="149" t="s">
        <v>58</v>
      </c>
      <c r="V197" s="140" t="s">
        <v>58</v>
      </c>
      <c r="W197" s="149" t="s">
        <v>58</v>
      </c>
      <c r="X197" s="140" t="s">
        <v>58</v>
      </c>
      <c r="Y197" s="149" t="s">
        <v>58</v>
      </c>
      <c r="Z197" s="140" t="s">
        <v>58</v>
      </c>
      <c r="AA197" s="149" t="s">
        <v>58</v>
      </c>
      <c r="AB197" s="158" t="s">
        <v>58</v>
      </c>
      <c r="AC197" s="159" t="s">
        <v>58</v>
      </c>
      <c r="AD197" s="148" t="s">
        <v>58</v>
      </c>
    </row>
    <row r="198" spans="1:30" ht="16.5" x14ac:dyDescent="0.25">
      <c r="A198" s="9" t="s">
        <v>58</v>
      </c>
      <c r="B198" s="157" t="s">
        <v>58</v>
      </c>
      <c r="C198" s="139" t="s">
        <v>58</v>
      </c>
      <c r="D198" s="140" t="s">
        <v>58</v>
      </c>
      <c r="E198" s="149" t="s">
        <v>58</v>
      </c>
      <c r="F198" s="140" t="s">
        <v>58</v>
      </c>
      <c r="G198" s="149" t="s">
        <v>58</v>
      </c>
      <c r="H198" s="140" t="s">
        <v>58</v>
      </c>
      <c r="I198" s="149" t="s">
        <v>58</v>
      </c>
      <c r="J198" s="140" t="s">
        <v>58</v>
      </c>
      <c r="K198" s="149" t="s">
        <v>58</v>
      </c>
      <c r="L198" s="140" t="s">
        <v>58</v>
      </c>
      <c r="M198" s="149" t="s">
        <v>58</v>
      </c>
      <c r="N198" s="140" t="s">
        <v>58</v>
      </c>
      <c r="O198" s="149" t="s">
        <v>58</v>
      </c>
      <c r="P198" s="140" t="s">
        <v>58</v>
      </c>
      <c r="Q198" s="149" t="s">
        <v>58</v>
      </c>
      <c r="R198" s="140" t="s">
        <v>58</v>
      </c>
      <c r="S198" s="149" t="s">
        <v>58</v>
      </c>
      <c r="T198" s="140" t="s">
        <v>58</v>
      </c>
      <c r="U198" s="149" t="s">
        <v>58</v>
      </c>
      <c r="V198" s="140" t="s">
        <v>58</v>
      </c>
      <c r="W198" s="149" t="s">
        <v>58</v>
      </c>
      <c r="X198" s="140" t="s">
        <v>58</v>
      </c>
      <c r="Y198" s="149" t="s">
        <v>58</v>
      </c>
      <c r="Z198" s="140" t="s">
        <v>58</v>
      </c>
      <c r="AA198" s="149" t="s">
        <v>58</v>
      </c>
      <c r="AB198" s="158" t="s">
        <v>58</v>
      </c>
      <c r="AC198" s="159" t="s">
        <v>58</v>
      </c>
      <c r="AD198" s="148" t="s">
        <v>58</v>
      </c>
    </row>
    <row r="199" spans="1:30" ht="17.25" thickBot="1" x14ac:dyDescent="0.3">
      <c r="A199" s="12" t="s">
        <v>58</v>
      </c>
      <c r="B199" s="160" t="s">
        <v>58</v>
      </c>
      <c r="C199" s="161" t="s">
        <v>58</v>
      </c>
      <c r="D199" s="162" t="s">
        <v>58</v>
      </c>
      <c r="E199" s="163" t="s">
        <v>58</v>
      </c>
      <c r="F199" s="162" t="s">
        <v>58</v>
      </c>
      <c r="G199" s="163" t="s">
        <v>58</v>
      </c>
      <c r="H199" s="162" t="s">
        <v>58</v>
      </c>
      <c r="I199" s="163" t="s">
        <v>58</v>
      </c>
      <c r="J199" s="162" t="s">
        <v>58</v>
      </c>
      <c r="K199" s="163" t="s">
        <v>58</v>
      </c>
      <c r="L199" s="162" t="s">
        <v>58</v>
      </c>
      <c r="M199" s="163" t="s">
        <v>58</v>
      </c>
      <c r="N199" s="162" t="s">
        <v>58</v>
      </c>
      <c r="O199" s="163" t="s">
        <v>58</v>
      </c>
      <c r="P199" s="162" t="s">
        <v>58</v>
      </c>
      <c r="Q199" s="163" t="s">
        <v>58</v>
      </c>
      <c r="R199" s="162" t="s">
        <v>58</v>
      </c>
      <c r="S199" s="163" t="s">
        <v>58</v>
      </c>
      <c r="T199" s="162" t="s">
        <v>58</v>
      </c>
      <c r="U199" s="163" t="s">
        <v>58</v>
      </c>
      <c r="V199" s="162" t="s">
        <v>58</v>
      </c>
      <c r="W199" s="163" t="s">
        <v>58</v>
      </c>
      <c r="X199" s="162" t="s">
        <v>58</v>
      </c>
      <c r="Y199" s="163" t="s">
        <v>58</v>
      </c>
      <c r="Z199" s="162" t="s">
        <v>58</v>
      </c>
      <c r="AA199" s="163" t="s">
        <v>58</v>
      </c>
      <c r="AB199" s="164" t="s">
        <v>58</v>
      </c>
      <c r="AC199" s="165" t="s">
        <v>58</v>
      </c>
      <c r="AD199" s="166" t="s">
        <v>58</v>
      </c>
    </row>
    <row r="200" spans="1:30" ht="15.75" thickTop="1" x14ac:dyDescent="0.25"/>
    <row r="203" spans="1:30" ht="15.75" x14ac:dyDescent="0.25">
      <c r="A203" s="104" t="s">
        <v>179</v>
      </c>
    </row>
    <row r="204" spans="1:30" ht="15.75" thickBot="1" x14ac:dyDescent="0.3"/>
    <row r="205" spans="1:30" x14ac:dyDescent="0.25">
      <c r="A205" s="109" t="s">
        <v>0</v>
      </c>
      <c r="B205" s="167" t="s">
        <v>1</v>
      </c>
      <c r="C205" s="112" t="s">
        <v>2</v>
      </c>
      <c r="D205" s="33" t="s">
        <v>142</v>
      </c>
      <c r="E205" s="25"/>
      <c r="F205" s="33" t="s">
        <v>144</v>
      </c>
      <c r="G205" s="25"/>
      <c r="H205" s="33" t="s">
        <v>181</v>
      </c>
      <c r="I205" s="185"/>
      <c r="J205" s="170" t="s">
        <v>145</v>
      </c>
      <c r="K205" s="171"/>
    </row>
    <row r="206" spans="1:30" ht="15.75" x14ac:dyDescent="0.25">
      <c r="A206" s="110"/>
      <c r="B206" s="168"/>
      <c r="C206" s="113"/>
      <c r="D206" s="28" t="s">
        <v>148</v>
      </c>
      <c r="E206" s="26"/>
      <c r="F206" s="28" t="s">
        <v>148</v>
      </c>
      <c r="G206" s="26"/>
      <c r="H206" s="186" t="s">
        <v>148</v>
      </c>
      <c r="I206" s="187"/>
      <c r="J206" s="172" t="s">
        <v>146</v>
      </c>
      <c r="K206" s="173"/>
    </row>
    <row r="207" spans="1:30" ht="16.5" thickBot="1" x14ac:dyDescent="0.3">
      <c r="A207" s="111"/>
      <c r="B207" s="169"/>
      <c r="C207" s="114"/>
      <c r="D207" s="29" t="s">
        <v>143</v>
      </c>
      <c r="E207" s="27"/>
      <c r="F207" s="28" t="s">
        <v>143</v>
      </c>
      <c r="G207" s="26"/>
      <c r="H207" s="186" t="s">
        <v>143</v>
      </c>
      <c r="I207" s="187"/>
      <c r="J207" s="28" t="s">
        <v>180</v>
      </c>
      <c r="K207" s="26"/>
    </row>
    <row r="208" spans="1:30" ht="15.75" x14ac:dyDescent="0.25">
      <c r="A208" s="24">
        <v>1</v>
      </c>
      <c r="B208" s="182" t="s">
        <v>36</v>
      </c>
      <c r="C208" s="30" t="s">
        <v>33</v>
      </c>
      <c r="D208" s="37">
        <v>29</v>
      </c>
      <c r="E208" s="38">
        <v>71562</v>
      </c>
      <c r="F208" s="37">
        <v>19</v>
      </c>
      <c r="G208" s="38">
        <v>75858</v>
      </c>
      <c r="H208" s="174">
        <v>22</v>
      </c>
      <c r="I208" s="175">
        <v>61564</v>
      </c>
      <c r="J208" s="96">
        <f>D208+F208+H208</f>
        <v>70</v>
      </c>
      <c r="K208" s="97">
        <f>E208+G208+I208</f>
        <v>208984</v>
      </c>
    </row>
    <row r="209" spans="1:11" ht="15.75" x14ac:dyDescent="0.25">
      <c r="A209" s="9">
        <v>2</v>
      </c>
      <c r="B209" s="182" t="s">
        <v>32</v>
      </c>
      <c r="C209" s="30" t="s">
        <v>33</v>
      </c>
      <c r="D209" s="39">
        <v>24</v>
      </c>
      <c r="E209" s="34">
        <v>60989</v>
      </c>
      <c r="F209" s="39">
        <v>26</v>
      </c>
      <c r="G209" s="34">
        <v>61990</v>
      </c>
      <c r="H209" s="176">
        <v>29</v>
      </c>
      <c r="I209" s="177">
        <v>38360</v>
      </c>
      <c r="J209" s="98">
        <f>D209+F209+H209</f>
        <v>79</v>
      </c>
      <c r="K209" s="99">
        <f>E209+G209+I209</f>
        <v>161339</v>
      </c>
    </row>
    <row r="210" spans="1:11" ht="15.75" x14ac:dyDescent="0.25">
      <c r="A210" s="9">
        <v>3</v>
      </c>
      <c r="B210" s="182" t="s">
        <v>37</v>
      </c>
      <c r="C210" s="30" t="s">
        <v>35</v>
      </c>
      <c r="D210" s="39">
        <v>32</v>
      </c>
      <c r="E210" s="34">
        <v>55929</v>
      </c>
      <c r="F210" s="39">
        <v>26</v>
      </c>
      <c r="G210" s="34">
        <v>61990</v>
      </c>
      <c r="H210" s="176">
        <v>28</v>
      </c>
      <c r="I210" s="177">
        <v>38360</v>
      </c>
      <c r="J210" s="98">
        <f>D210+F210+H210</f>
        <v>86</v>
      </c>
      <c r="K210" s="99">
        <f>E210+G210+I210</f>
        <v>156279</v>
      </c>
    </row>
    <row r="211" spans="1:11" ht="15.75" x14ac:dyDescent="0.25">
      <c r="A211" s="9">
        <v>4</v>
      </c>
      <c r="B211" s="182" t="s">
        <v>47</v>
      </c>
      <c r="C211" s="30" t="s">
        <v>48</v>
      </c>
      <c r="D211" s="39">
        <v>43</v>
      </c>
      <c r="E211" s="34">
        <v>54753</v>
      </c>
      <c r="F211" s="39">
        <v>21</v>
      </c>
      <c r="G211" s="34">
        <v>52867</v>
      </c>
      <c r="H211" s="176">
        <v>36</v>
      </c>
      <c r="I211" s="177">
        <v>48434</v>
      </c>
      <c r="J211" s="98">
        <f>D211+F211+H211</f>
        <v>100</v>
      </c>
      <c r="K211" s="99">
        <f>E211+G211+I211</f>
        <v>156054</v>
      </c>
    </row>
    <row r="212" spans="1:11" ht="15.75" x14ac:dyDescent="0.25">
      <c r="A212" s="9">
        <v>5</v>
      </c>
      <c r="B212" s="182" t="s">
        <v>34</v>
      </c>
      <c r="C212" s="30" t="s">
        <v>35</v>
      </c>
      <c r="D212" s="39">
        <v>27</v>
      </c>
      <c r="E212" s="34">
        <v>59879</v>
      </c>
      <c r="F212" s="39">
        <v>41</v>
      </c>
      <c r="G212" s="34">
        <v>62852</v>
      </c>
      <c r="H212" s="176">
        <v>43</v>
      </c>
      <c r="I212" s="177">
        <v>39616</v>
      </c>
      <c r="J212" s="98">
        <f>D212+F212+H212</f>
        <v>111</v>
      </c>
      <c r="K212" s="99">
        <f>E212+G212+I212</f>
        <v>162347</v>
      </c>
    </row>
    <row r="213" spans="1:11" ht="15.75" x14ac:dyDescent="0.25">
      <c r="A213" s="9">
        <v>6</v>
      </c>
      <c r="B213" s="182" t="s">
        <v>38</v>
      </c>
      <c r="C213" s="30" t="s">
        <v>39</v>
      </c>
      <c r="D213" s="39">
        <v>32</v>
      </c>
      <c r="E213" s="34">
        <v>54721</v>
      </c>
      <c r="F213" s="39">
        <v>58</v>
      </c>
      <c r="G213" s="34">
        <v>50847</v>
      </c>
      <c r="H213" s="176">
        <v>26.5</v>
      </c>
      <c r="I213" s="177">
        <v>55209</v>
      </c>
      <c r="J213" s="98">
        <f>D213+F213+H213</f>
        <v>116.5</v>
      </c>
      <c r="K213" s="99">
        <f>E213+G213+I213</f>
        <v>160777</v>
      </c>
    </row>
    <row r="214" spans="1:11" ht="15.75" x14ac:dyDescent="0.25">
      <c r="A214" s="9">
        <v>7</v>
      </c>
      <c r="B214" s="182" t="s">
        <v>42</v>
      </c>
      <c r="C214" s="30" t="s">
        <v>43</v>
      </c>
      <c r="D214" s="39">
        <v>41</v>
      </c>
      <c r="E214" s="34">
        <v>44165</v>
      </c>
      <c r="F214" s="39">
        <v>52</v>
      </c>
      <c r="G214" s="34">
        <v>49090</v>
      </c>
      <c r="H214" s="176">
        <v>33</v>
      </c>
      <c r="I214" s="181">
        <v>46300</v>
      </c>
      <c r="J214" s="98">
        <f>D214+F214+H214</f>
        <v>126</v>
      </c>
      <c r="K214" s="99">
        <f>E214+G214+I214</f>
        <v>139555</v>
      </c>
    </row>
    <row r="215" spans="1:11" ht="15.75" x14ac:dyDescent="0.25">
      <c r="A215" s="9">
        <v>8</v>
      </c>
      <c r="B215" s="182" t="s">
        <v>63</v>
      </c>
      <c r="C215" s="30" t="s">
        <v>35</v>
      </c>
      <c r="D215" s="39">
        <v>58</v>
      </c>
      <c r="E215" s="34">
        <v>42611</v>
      </c>
      <c r="F215" s="39">
        <v>30.5</v>
      </c>
      <c r="G215" s="34">
        <v>59907</v>
      </c>
      <c r="H215" s="176">
        <v>38</v>
      </c>
      <c r="I215" s="181">
        <v>42399</v>
      </c>
      <c r="J215" s="98">
        <f>D215+F215+H215</f>
        <v>126.5</v>
      </c>
      <c r="K215" s="99">
        <f>E215+G215+I215</f>
        <v>144917</v>
      </c>
    </row>
    <row r="216" spans="1:11" ht="15.75" x14ac:dyDescent="0.25">
      <c r="A216" s="9">
        <v>9</v>
      </c>
      <c r="B216" s="182" t="s">
        <v>44</v>
      </c>
      <c r="C216" s="30" t="s">
        <v>45</v>
      </c>
      <c r="D216" s="39">
        <v>43</v>
      </c>
      <c r="E216" s="34">
        <v>44491</v>
      </c>
      <c r="F216" s="39">
        <v>39</v>
      </c>
      <c r="G216" s="34">
        <v>69442</v>
      </c>
      <c r="H216" s="176">
        <v>51</v>
      </c>
      <c r="I216" s="177">
        <v>53218</v>
      </c>
      <c r="J216" s="98">
        <f>D216+F216+H216</f>
        <v>133</v>
      </c>
      <c r="K216" s="99">
        <f>E216+G216+I216</f>
        <v>167151</v>
      </c>
    </row>
    <row r="217" spans="1:11" ht="15.75" x14ac:dyDescent="0.25">
      <c r="A217" s="9">
        <v>10</v>
      </c>
      <c r="B217" s="182" t="s">
        <v>65</v>
      </c>
      <c r="C217" s="30" t="s">
        <v>35</v>
      </c>
      <c r="D217" s="39">
        <v>60</v>
      </c>
      <c r="E217" s="34">
        <v>39612</v>
      </c>
      <c r="F217" s="39">
        <v>42</v>
      </c>
      <c r="G217" s="34">
        <v>49879</v>
      </c>
      <c r="H217" s="176">
        <v>35</v>
      </c>
      <c r="I217" s="177">
        <v>42346</v>
      </c>
      <c r="J217" s="98">
        <f>D217+F217+H217</f>
        <v>137</v>
      </c>
      <c r="K217" s="99">
        <f>E217+G217+I217</f>
        <v>131837</v>
      </c>
    </row>
    <row r="218" spans="1:11" ht="15.75" x14ac:dyDescent="0.25">
      <c r="A218" s="9">
        <v>11</v>
      </c>
      <c r="B218" s="182" t="s">
        <v>51</v>
      </c>
      <c r="C218" s="30" t="s">
        <v>52</v>
      </c>
      <c r="D218" s="39">
        <v>46</v>
      </c>
      <c r="E218" s="34">
        <v>43140</v>
      </c>
      <c r="F218" s="39">
        <v>44.5</v>
      </c>
      <c r="G218" s="34">
        <v>51127</v>
      </c>
      <c r="H218" s="176">
        <v>59</v>
      </c>
      <c r="I218" s="177">
        <v>34517</v>
      </c>
      <c r="J218" s="98">
        <f>D218+F218+H218</f>
        <v>149.5</v>
      </c>
      <c r="K218" s="99">
        <f>E218+G218+I218</f>
        <v>128784</v>
      </c>
    </row>
    <row r="219" spans="1:11" ht="15.75" x14ac:dyDescent="0.25">
      <c r="A219" s="9">
        <v>12</v>
      </c>
      <c r="B219" s="182" t="s">
        <v>46</v>
      </c>
      <c r="C219" s="30" t="s">
        <v>39</v>
      </c>
      <c r="D219" s="39">
        <v>51</v>
      </c>
      <c r="E219" s="34">
        <v>48208</v>
      </c>
      <c r="F219" s="39">
        <v>42.5</v>
      </c>
      <c r="G219" s="34">
        <v>55846</v>
      </c>
      <c r="H219" s="176">
        <v>59</v>
      </c>
      <c r="I219" s="177">
        <v>33405</v>
      </c>
      <c r="J219" s="98">
        <f>D219+F219+H219</f>
        <v>152.5</v>
      </c>
      <c r="K219" s="99">
        <f>E219+G219+I219</f>
        <v>137459</v>
      </c>
    </row>
    <row r="220" spans="1:11" ht="15.75" x14ac:dyDescent="0.25">
      <c r="A220" s="9">
        <v>13</v>
      </c>
      <c r="B220" s="182" t="s">
        <v>53</v>
      </c>
      <c r="C220" s="30" t="s">
        <v>45</v>
      </c>
      <c r="D220" s="39">
        <v>51</v>
      </c>
      <c r="E220" s="34">
        <v>54945</v>
      </c>
      <c r="F220" s="39">
        <v>57</v>
      </c>
      <c r="G220" s="34">
        <v>48429</v>
      </c>
      <c r="H220" s="176">
        <v>52</v>
      </c>
      <c r="I220" s="177">
        <v>63556</v>
      </c>
      <c r="J220" s="98">
        <f>D220+F220+H220</f>
        <v>160</v>
      </c>
      <c r="K220" s="99">
        <f>E220+G220+I220</f>
        <v>166930</v>
      </c>
    </row>
    <row r="221" spans="1:11" ht="15.75" x14ac:dyDescent="0.25">
      <c r="A221" s="9">
        <v>14</v>
      </c>
      <c r="B221" s="182" t="s">
        <v>68</v>
      </c>
      <c r="C221" s="30" t="s">
        <v>39</v>
      </c>
      <c r="D221" s="39">
        <v>59</v>
      </c>
      <c r="E221" s="34">
        <v>42678</v>
      </c>
      <c r="F221" s="39">
        <v>44</v>
      </c>
      <c r="G221" s="34">
        <v>55262</v>
      </c>
      <c r="H221" s="176">
        <v>60</v>
      </c>
      <c r="I221" s="177">
        <v>27536</v>
      </c>
      <c r="J221" s="98">
        <f>D221+F221+H221</f>
        <v>163</v>
      </c>
      <c r="K221" s="99">
        <f>E221+G221+I221</f>
        <v>125476</v>
      </c>
    </row>
    <row r="222" spans="1:11" ht="15.75" x14ac:dyDescent="0.25">
      <c r="A222" s="9">
        <v>15</v>
      </c>
      <c r="B222" s="182" t="s">
        <v>72</v>
      </c>
      <c r="C222" s="30" t="s">
        <v>43</v>
      </c>
      <c r="D222" s="39">
        <v>85</v>
      </c>
      <c r="E222" s="34">
        <v>41616</v>
      </c>
      <c r="F222" s="39">
        <v>43</v>
      </c>
      <c r="G222" s="34">
        <v>48636</v>
      </c>
      <c r="H222" s="176">
        <v>45</v>
      </c>
      <c r="I222" s="177">
        <v>38762</v>
      </c>
      <c r="J222" s="98">
        <f>D222+F222+H222</f>
        <v>173</v>
      </c>
      <c r="K222" s="99">
        <f>E222+G222+I222</f>
        <v>129014</v>
      </c>
    </row>
    <row r="223" spans="1:11" ht="15.75" x14ac:dyDescent="0.25">
      <c r="A223" s="9">
        <v>16</v>
      </c>
      <c r="B223" s="182" t="s">
        <v>78</v>
      </c>
      <c r="C223" s="30" t="s">
        <v>43</v>
      </c>
      <c r="D223" s="39">
        <v>91</v>
      </c>
      <c r="E223" s="34">
        <v>50380.09</v>
      </c>
      <c r="F223" s="39">
        <v>39</v>
      </c>
      <c r="G223" s="34">
        <v>52384</v>
      </c>
      <c r="H223" s="176">
        <v>47</v>
      </c>
      <c r="I223" s="177">
        <v>38984</v>
      </c>
      <c r="J223" s="98">
        <f>D223+F223+H223</f>
        <v>177</v>
      </c>
      <c r="K223" s="99">
        <f>E223+G223+I223</f>
        <v>141748.09</v>
      </c>
    </row>
    <row r="224" spans="1:11" ht="15.75" x14ac:dyDescent="0.25">
      <c r="A224" s="11">
        <v>17</v>
      </c>
      <c r="B224" s="182" t="s">
        <v>79</v>
      </c>
      <c r="C224" s="30" t="s">
        <v>33</v>
      </c>
      <c r="D224" s="39">
        <v>91</v>
      </c>
      <c r="E224" s="34">
        <v>38555</v>
      </c>
      <c r="F224" s="39">
        <v>35</v>
      </c>
      <c r="G224" s="34">
        <v>57567</v>
      </c>
      <c r="H224" s="176">
        <v>54</v>
      </c>
      <c r="I224" s="181">
        <v>22929</v>
      </c>
      <c r="J224" s="98">
        <f>D224+F224+H224</f>
        <v>180</v>
      </c>
      <c r="K224" s="99">
        <f>E224+G224+I224</f>
        <v>119051</v>
      </c>
    </row>
    <row r="225" spans="1:11" ht="15.75" x14ac:dyDescent="0.25">
      <c r="A225" s="9">
        <v>18</v>
      </c>
      <c r="B225" s="182" t="s">
        <v>74</v>
      </c>
      <c r="C225" s="30" t="s">
        <v>43</v>
      </c>
      <c r="D225" s="39">
        <v>87</v>
      </c>
      <c r="E225" s="34">
        <v>40006</v>
      </c>
      <c r="F225" s="39">
        <v>55</v>
      </c>
      <c r="G225" s="34">
        <v>40905</v>
      </c>
      <c r="H225" s="176">
        <v>43</v>
      </c>
      <c r="I225" s="181">
        <v>25170</v>
      </c>
      <c r="J225" s="98">
        <f>D225+F225+H225</f>
        <v>185</v>
      </c>
      <c r="K225" s="99">
        <f>E225+G225+I225</f>
        <v>106081</v>
      </c>
    </row>
    <row r="226" spans="1:11" ht="15.75" x14ac:dyDescent="0.25">
      <c r="A226" s="9">
        <v>19</v>
      </c>
      <c r="B226" s="182" t="s">
        <v>70</v>
      </c>
      <c r="C226" s="30" t="s">
        <v>39</v>
      </c>
      <c r="D226" s="39">
        <v>84</v>
      </c>
      <c r="E226" s="34">
        <v>43455</v>
      </c>
      <c r="F226" s="39">
        <v>45</v>
      </c>
      <c r="G226" s="34">
        <v>58582</v>
      </c>
      <c r="H226" s="176">
        <v>56.5</v>
      </c>
      <c r="I226" s="177">
        <v>33035</v>
      </c>
      <c r="J226" s="98">
        <f>D226+F226+H226</f>
        <v>185.5</v>
      </c>
      <c r="K226" s="99">
        <f>E226+G226+I226</f>
        <v>135072</v>
      </c>
    </row>
    <row r="227" spans="1:11" ht="15.75" x14ac:dyDescent="0.25">
      <c r="A227" s="9">
        <v>20</v>
      </c>
      <c r="B227" s="182" t="s">
        <v>81</v>
      </c>
      <c r="C227" s="30" t="s">
        <v>45</v>
      </c>
      <c r="D227" s="39">
        <v>95.5</v>
      </c>
      <c r="E227" s="34">
        <v>41411</v>
      </c>
      <c r="F227" s="39">
        <v>49</v>
      </c>
      <c r="G227" s="34">
        <v>48031</v>
      </c>
      <c r="H227" s="176">
        <v>44</v>
      </c>
      <c r="I227" s="177">
        <v>43023</v>
      </c>
      <c r="J227" s="98">
        <f>D227+F227+H227</f>
        <v>188.5</v>
      </c>
      <c r="K227" s="99">
        <f>E227+G227+I227</f>
        <v>132465</v>
      </c>
    </row>
    <row r="228" spans="1:11" ht="15.75" x14ac:dyDescent="0.25">
      <c r="A228" s="9">
        <v>21</v>
      </c>
      <c r="B228" s="182" t="s">
        <v>125</v>
      </c>
      <c r="C228" s="30" t="s">
        <v>123</v>
      </c>
      <c r="D228" s="42">
        <v>130</v>
      </c>
      <c r="E228" s="43">
        <v>0</v>
      </c>
      <c r="F228" s="39">
        <v>67</v>
      </c>
      <c r="G228" s="34">
        <v>36282</v>
      </c>
      <c r="H228" s="176"/>
      <c r="I228" s="177"/>
      <c r="J228" s="98">
        <f>D228+F228+H228</f>
        <v>197</v>
      </c>
      <c r="K228" s="99">
        <f>E228+G228+I228</f>
        <v>36282</v>
      </c>
    </row>
    <row r="229" spans="1:11" ht="15.75" x14ac:dyDescent="0.25">
      <c r="A229" s="9">
        <v>22</v>
      </c>
      <c r="B229" s="183" t="s">
        <v>57</v>
      </c>
      <c r="C229" s="30" t="s">
        <v>33</v>
      </c>
      <c r="D229" s="39">
        <v>50</v>
      </c>
      <c r="E229" s="34">
        <v>43433</v>
      </c>
      <c r="F229" s="39">
        <v>34</v>
      </c>
      <c r="G229" s="34">
        <v>55530</v>
      </c>
      <c r="H229" s="178">
        <v>130</v>
      </c>
      <c r="I229" s="180">
        <v>0</v>
      </c>
      <c r="J229" s="98">
        <f>D229+F229+H229</f>
        <v>214</v>
      </c>
      <c r="K229" s="99">
        <f>E229+G229+I229</f>
        <v>98963</v>
      </c>
    </row>
    <row r="230" spans="1:11" ht="15.75" x14ac:dyDescent="0.25">
      <c r="A230" s="9">
        <v>23</v>
      </c>
      <c r="B230" s="182" t="s">
        <v>40</v>
      </c>
      <c r="C230" s="30" t="s">
        <v>41</v>
      </c>
      <c r="D230" s="39">
        <v>41</v>
      </c>
      <c r="E230" s="34">
        <v>54141</v>
      </c>
      <c r="F230" s="39">
        <v>47</v>
      </c>
      <c r="G230" s="34">
        <v>50562</v>
      </c>
      <c r="H230" s="178">
        <v>130</v>
      </c>
      <c r="I230" s="179">
        <v>0</v>
      </c>
      <c r="J230" s="98">
        <f>D230+F230+H230</f>
        <v>218</v>
      </c>
      <c r="K230" s="99">
        <f>E230+G230+I230</f>
        <v>104703</v>
      </c>
    </row>
    <row r="231" spans="1:11" ht="15.75" x14ac:dyDescent="0.25">
      <c r="A231" s="9">
        <v>24</v>
      </c>
      <c r="B231" s="182" t="s">
        <v>83</v>
      </c>
      <c r="C231" s="30" t="s">
        <v>52</v>
      </c>
      <c r="D231" s="39">
        <v>99</v>
      </c>
      <c r="E231" s="34">
        <v>41923</v>
      </c>
      <c r="F231" s="39">
        <v>58</v>
      </c>
      <c r="G231" s="34">
        <v>47387</v>
      </c>
      <c r="H231" s="176">
        <v>69</v>
      </c>
      <c r="I231" s="177">
        <v>33282</v>
      </c>
      <c r="J231" s="98">
        <f>D231+F231+H231</f>
        <v>226</v>
      </c>
      <c r="K231" s="99">
        <f>E231+G231+I231</f>
        <v>122592</v>
      </c>
    </row>
    <row r="232" spans="1:11" ht="15.75" x14ac:dyDescent="0.25">
      <c r="A232" s="9">
        <v>25</v>
      </c>
      <c r="B232" s="183" t="s">
        <v>59</v>
      </c>
      <c r="C232" s="31" t="s">
        <v>60</v>
      </c>
      <c r="D232" s="39">
        <v>54</v>
      </c>
      <c r="E232" s="34">
        <v>52796</v>
      </c>
      <c r="F232" s="42">
        <v>130</v>
      </c>
      <c r="G232" s="43">
        <v>0</v>
      </c>
      <c r="H232" s="176">
        <v>43</v>
      </c>
      <c r="I232" s="177">
        <v>47407</v>
      </c>
      <c r="J232" s="98">
        <f>D232+F232+H232</f>
        <v>227</v>
      </c>
      <c r="K232" s="99">
        <f>E232+G232+I232</f>
        <v>100203</v>
      </c>
    </row>
    <row r="233" spans="1:11" ht="15.75" x14ac:dyDescent="0.25">
      <c r="A233" s="9">
        <v>26</v>
      </c>
      <c r="B233" s="182" t="s">
        <v>67</v>
      </c>
      <c r="C233" s="30" t="s">
        <v>185</v>
      </c>
      <c r="D233" s="39">
        <v>61</v>
      </c>
      <c r="E233" s="34">
        <v>42153</v>
      </c>
      <c r="F233" s="39">
        <v>84</v>
      </c>
      <c r="G233" s="34">
        <v>33456</v>
      </c>
      <c r="H233" s="176">
        <v>85</v>
      </c>
      <c r="I233" s="177">
        <v>24720</v>
      </c>
      <c r="J233" s="98">
        <f>D233+F233+H233</f>
        <v>230</v>
      </c>
      <c r="K233" s="99">
        <f>E233+G233+I233</f>
        <v>100329</v>
      </c>
    </row>
    <row r="234" spans="1:11" ht="15.75" x14ac:dyDescent="0.25">
      <c r="A234" s="9">
        <v>27</v>
      </c>
      <c r="B234" s="182" t="s">
        <v>54</v>
      </c>
      <c r="C234" s="30" t="s">
        <v>182</v>
      </c>
      <c r="D234" s="39">
        <v>52</v>
      </c>
      <c r="E234" s="34">
        <v>42169</v>
      </c>
      <c r="F234" s="42">
        <v>130</v>
      </c>
      <c r="G234" s="43">
        <v>0</v>
      </c>
      <c r="H234" s="176">
        <v>57.5</v>
      </c>
      <c r="I234" s="181">
        <v>24509</v>
      </c>
      <c r="J234" s="98">
        <f>D234+F234+H234</f>
        <v>239.5</v>
      </c>
      <c r="K234" s="99">
        <f>E234+G234+I234</f>
        <v>66678</v>
      </c>
    </row>
    <row r="235" spans="1:11" ht="15.75" x14ac:dyDescent="0.25">
      <c r="A235" s="9">
        <v>28</v>
      </c>
      <c r="B235" s="182" t="s">
        <v>75</v>
      </c>
      <c r="C235" s="30" t="s">
        <v>45</v>
      </c>
      <c r="D235" s="39">
        <v>88</v>
      </c>
      <c r="E235" s="34">
        <v>33041</v>
      </c>
      <c r="F235" s="39">
        <v>71</v>
      </c>
      <c r="G235" s="34">
        <v>37937</v>
      </c>
      <c r="H235" s="176">
        <v>82</v>
      </c>
      <c r="I235" s="177">
        <v>38972</v>
      </c>
      <c r="J235" s="98">
        <f>D235+F235+H235</f>
        <v>241</v>
      </c>
      <c r="K235" s="99">
        <f>E235+G235+I235</f>
        <v>109950</v>
      </c>
    </row>
    <row r="236" spans="1:11" ht="15.75" x14ac:dyDescent="0.25">
      <c r="A236" s="9">
        <v>29</v>
      </c>
      <c r="B236" s="182" t="s">
        <v>56</v>
      </c>
      <c r="C236" s="30" t="s">
        <v>48</v>
      </c>
      <c r="D236" s="39">
        <v>54</v>
      </c>
      <c r="E236" s="34">
        <v>55675</v>
      </c>
      <c r="F236" s="39">
        <v>58</v>
      </c>
      <c r="G236" s="34">
        <v>51433</v>
      </c>
      <c r="H236" s="178">
        <v>130</v>
      </c>
      <c r="I236" s="180">
        <v>0</v>
      </c>
      <c r="J236" s="98">
        <f>D236+F236+H236</f>
        <v>242</v>
      </c>
      <c r="K236" s="99">
        <f>E236+G236+I236</f>
        <v>107108</v>
      </c>
    </row>
    <row r="237" spans="1:11" ht="15.75" x14ac:dyDescent="0.25">
      <c r="A237" s="9">
        <v>30</v>
      </c>
      <c r="B237" s="182" t="s">
        <v>49</v>
      </c>
      <c r="C237" s="30" t="s">
        <v>50</v>
      </c>
      <c r="D237" s="39">
        <v>46</v>
      </c>
      <c r="E237" s="34">
        <v>51765</v>
      </c>
      <c r="F237" s="39">
        <v>70.5</v>
      </c>
      <c r="G237" s="34">
        <v>43226</v>
      </c>
      <c r="H237" s="178">
        <v>130</v>
      </c>
      <c r="I237" s="180">
        <v>0</v>
      </c>
      <c r="J237" s="98">
        <f>D237+F237+H237</f>
        <v>246.5</v>
      </c>
      <c r="K237" s="99">
        <f>E237+G237+I237</f>
        <v>94991</v>
      </c>
    </row>
    <row r="238" spans="1:11" ht="15.75" x14ac:dyDescent="0.25">
      <c r="A238" s="9">
        <v>31</v>
      </c>
      <c r="B238" s="182" t="s">
        <v>97</v>
      </c>
      <c r="C238" s="30" t="s">
        <v>184</v>
      </c>
      <c r="D238" s="39">
        <v>131</v>
      </c>
      <c r="E238" s="34">
        <v>23070</v>
      </c>
      <c r="F238" s="39">
        <v>48</v>
      </c>
      <c r="G238" s="34">
        <v>51712</v>
      </c>
      <c r="H238" s="176">
        <v>72</v>
      </c>
      <c r="I238" s="181">
        <v>22957</v>
      </c>
      <c r="J238" s="98">
        <f>D238+F238+H238</f>
        <v>251</v>
      </c>
      <c r="K238" s="99">
        <f>E238+G238+I238</f>
        <v>97739</v>
      </c>
    </row>
    <row r="239" spans="1:11" ht="15.75" x14ac:dyDescent="0.25">
      <c r="A239" s="9">
        <v>32</v>
      </c>
      <c r="B239" s="182" t="s">
        <v>120</v>
      </c>
      <c r="C239" s="30" t="s">
        <v>121</v>
      </c>
      <c r="D239" s="42">
        <v>130</v>
      </c>
      <c r="E239" s="43">
        <v>0</v>
      </c>
      <c r="F239" s="39">
        <v>51</v>
      </c>
      <c r="G239" s="34">
        <v>52691</v>
      </c>
      <c r="H239" s="176">
        <v>72</v>
      </c>
      <c r="I239" s="177">
        <v>35336</v>
      </c>
      <c r="J239" s="98">
        <f>D239+F239+H239</f>
        <v>253</v>
      </c>
      <c r="K239" s="99">
        <f>E239+G239+I239</f>
        <v>88027</v>
      </c>
    </row>
    <row r="240" spans="1:11" ht="15.75" x14ac:dyDescent="0.25">
      <c r="A240" s="9">
        <v>33</v>
      </c>
      <c r="B240" s="182" t="s">
        <v>66</v>
      </c>
      <c r="C240" s="30" t="s">
        <v>41</v>
      </c>
      <c r="D240" s="39">
        <v>58</v>
      </c>
      <c r="E240" s="34">
        <v>42353</v>
      </c>
      <c r="F240" s="39">
        <v>72</v>
      </c>
      <c r="G240" s="34">
        <v>39619</v>
      </c>
      <c r="H240" s="178">
        <v>130</v>
      </c>
      <c r="I240" s="180">
        <v>0</v>
      </c>
      <c r="J240" s="98">
        <f>D240+F240+H240</f>
        <v>260</v>
      </c>
      <c r="K240" s="99">
        <f>E240+G240+I240</f>
        <v>81972</v>
      </c>
    </row>
    <row r="241" spans="1:11" ht="15.75" x14ac:dyDescent="0.25">
      <c r="A241" s="9">
        <v>34</v>
      </c>
      <c r="B241" s="183" t="s">
        <v>61</v>
      </c>
      <c r="C241" s="30" t="s">
        <v>62</v>
      </c>
      <c r="D241" s="39">
        <v>55</v>
      </c>
      <c r="E241" s="34">
        <v>44014</v>
      </c>
      <c r="F241" s="42">
        <v>130</v>
      </c>
      <c r="G241" s="43">
        <v>0</v>
      </c>
      <c r="H241" s="176">
        <v>76</v>
      </c>
      <c r="I241" s="177">
        <v>33848</v>
      </c>
      <c r="J241" s="98">
        <f>D241+F241+H241</f>
        <v>261</v>
      </c>
      <c r="K241" s="99">
        <f>E241+G241+I241</f>
        <v>77862</v>
      </c>
    </row>
    <row r="242" spans="1:11" ht="15.75" x14ac:dyDescent="0.25">
      <c r="A242" s="9">
        <v>35</v>
      </c>
      <c r="B242" s="182" t="s">
        <v>98</v>
      </c>
      <c r="C242" s="30" t="s">
        <v>183</v>
      </c>
      <c r="D242" s="39">
        <v>137</v>
      </c>
      <c r="E242" s="34">
        <v>16410</v>
      </c>
      <c r="F242" s="39">
        <v>56</v>
      </c>
      <c r="G242" s="34">
        <v>50817</v>
      </c>
      <c r="H242" s="176">
        <v>71</v>
      </c>
      <c r="I242" s="177">
        <v>31259</v>
      </c>
      <c r="J242" s="98">
        <f>D242+F242+H242</f>
        <v>264</v>
      </c>
      <c r="K242" s="99">
        <f>E242+G242+I242</f>
        <v>98486</v>
      </c>
    </row>
    <row r="243" spans="1:11" ht="15.75" x14ac:dyDescent="0.25">
      <c r="A243" s="9">
        <v>36</v>
      </c>
      <c r="B243" s="182" t="s">
        <v>129</v>
      </c>
      <c r="C243" s="30" t="s">
        <v>121</v>
      </c>
      <c r="D243" s="42">
        <v>130</v>
      </c>
      <c r="E243" s="43">
        <v>0</v>
      </c>
      <c r="F243" s="39">
        <v>71</v>
      </c>
      <c r="G243" s="34">
        <v>41007</v>
      </c>
      <c r="H243" s="176">
        <v>64</v>
      </c>
      <c r="I243" s="181">
        <v>31811</v>
      </c>
      <c r="J243" s="98">
        <f>D243+F243+H243</f>
        <v>265</v>
      </c>
      <c r="K243" s="99">
        <f>E243+G243+I243</f>
        <v>72818</v>
      </c>
    </row>
    <row r="244" spans="1:11" ht="15.75" x14ac:dyDescent="0.25">
      <c r="A244" s="9">
        <v>37</v>
      </c>
      <c r="B244" s="182" t="s">
        <v>124</v>
      </c>
      <c r="C244" s="30" t="s">
        <v>123</v>
      </c>
      <c r="D244" s="42">
        <v>130</v>
      </c>
      <c r="E244" s="43">
        <v>0</v>
      </c>
      <c r="F244" s="39">
        <v>63</v>
      </c>
      <c r="G244" s="34">
        <v>37578</v>
      </c>
      <c r="H244" s="176">
        <v>76</v>
      </c>
      <c r="I244" s="177">
        <v>22004</v>
      </c>
      <c r="J244" s="98">
        <f>D244+F244+H244</f>
        <v>269</v>
      </c>
      <c r="K244" s="99">
        <f>E244+G244+I244</f>
        <v>59582</v>
      </c>
    </row>
    <row r="245" spans="1:11" ht="15.75" x14ac:dyDescent="0.25">
      <c r="A245" s="9">
        <v>38</v>
      </c>
      <c r="B245" s="182" t="s">
        <v>131</v>
      </c>
      <c r="C245" s="30" t="s">
        <v>121</v>
      </c>
      <c r="D245" s="42">
        <v>130</v>
      </c>
      <c r="E245" s="43">
        <v>0</v>
      </c>
      <c r="F245" s="39">
        <v>75</v>
      </c>
      <c r="G245" s="34">
        <v>31086</v>
      </c>
      <c r="H245" s="176">
        <v>72</v>
      </c>
      <c r="I245" s="177">
        <v>27654</v>
      </c>
      <c r="J245" s="98">
        <f>D245+F245+H245</f>
        <v>277</v>
      </c>
      <c r="K245" s="99">
        <f>E245+G245+I245</f>
        <v>58740</v>
      </c>
    </row>
    <row r="246" spans="1:11" ht="15.75" x14ac:dyDescent="0.25">
      <c r="A246" s="9">
        <v>39</v>
      </c>
      <c r="B246" s="182" t="s">
        <v>122</v>
      </c>
      <c r="C246" s="30" t="s">
        <v>123</v>
      </c>
      <c r="D246" s="42">
        <v>130</v>
      </c>
      <c r="E246" s="43">
        <v>0</v>
      </c>
      <c r="F246" s="39">
        <v>58</v>
      </c>
      <c r="G246" s="34">
        <v>44909</v>
      </c>
      <c r="H246" s="176">
        <v>94</v>
      </c>
      <c r="I246" s="181">
        <v>23106</v>
      </c>
      <c r="J246" s="98">
        <f>D246+F246+H246</f>
        <v>282</v>
      </c>
      <c r="K246" s="99">
        <f>E246+G246+I246</f>
        <v>68015</v>
      </c>
    </row>
    <row r="247" spans="1:11" ht="15.75" x14ac:dyDescent="0.25">
      <c r="A247" s="10">
        <v>40</v>
      </c>
      <c r="B247" s="184" t="s">
        <v>69</v>
      </c>
      <c r="C247" s="32" t="s">
        <v>50</v>
      </c>
      <c r="D247" s="39">
        <v>84</v>
      </c>
      <c r="E247" s="34">
        <v>44576</v>
      </c>
      <c r="F247" s="39">
        <v>69</v>
      </c>
      <c r="G247" s="34">
        <v>41311</v>
      </c>
      <c r="H247" s="178">
        <v>130</v>
      </c>
      <c r="I247" s="180">
        <v>0</v>
      </c>
      <c r="J247" s="98">
        <f>D247+F247+H247</f>
        <v>283</v>
      </c>
      <c r="K247" s="99">
        <f>E247+G247+I247</f>
        <v>85887</v>
      </c>
    </row>
    <row r="248" spans="1:11" ht="15.75" x14ac:dyDescent="0.25">
      <c r="A248" s="9">
        <v>41</v>
      </c>
      <c r="B248" s="182" t="s">
        <v>71</v>
      </c>
      <c r="C248" s="30" t="s">
        <v>62</v>
      </c>
      <c r="D248" s="39">
        <v>84</v>
      </c>
      <c r="E248" s="34">
        <v>38665</v>
      </c>
      <c r="F248" s="42">
        <v>130</v>
      </c>
      <c r="G248" s="43">
        <v>0</v>
      </c>
      <c r="H248" s="176">
        <v>70.5</v>
      </c>
      <c r="I248" s="177">
        <v>24925</v>
      </c>
      <c r="J248" s="98">
        <f>D248+F248+H248</f>
        <v>284.5</v>
      </c>
      <c r="K248" s="99">
        <f>E248+G248+I248</f>
        <v>63590</v>
      </c>
    </row>
    <row r="249" spans="1:11" ht="15.75" x14ac:dyDescent="0.25">
      <c r="A249" s="9">
        <v>42</v>
      </c>
      <c r="B249" s="182" t="s">
        <v>91</v>
      </c>
      <c r="C249" s="30" t="s">
        <v>52</v>
      </c>
      <c r="D249" s="39">
        <v>120</v>
      </c>
      <c r="E249" s="34">
        <v>25569</v>
      </c>
      <c r="F249" s="39">
        <v>82</v>
      </c>
      <c r="G249" s="34">
        <v>32175</v>
      </c>
      <c r="H249" s="176">
        <v>91</v>
      </c>
      <c r="I249" s="177">
        <v>24756</v>
      </c>
      <c r="J249" s="98">
        <f>D249+F249+H249</f>
        <v>293</v>
      </c>
      <c r="K249" s="99">
        <f>E249+G249+I249</f>
        <v>82500</v>
      </c>
    </row>
    <row r="250" spans="1:11" ht="15.75" x14ac:dyDescent="0.25">
      <c r="A250" s="9">
        <v>43</v>
      </c>
      <c r="B250" s="182" t="s">
        <v>133</v>
      </c>
      <c r="C250" s="30" t="s">
        <v>123</v>
      </c>
      <c r="D250" s="42">
        <v>130</v>
      </c>
      <c r="E250" s="43">
        <v>0</v>
      </c>
      <c r="F250" s="39">
        <v>85</v>
      </c>
      <c r="G250" s="34">
        <v>42804</v>
      </c>
      <c r="H250" s="176">
        <v>79</v>
      </c>
      <c r="I250" s="177">
        <v>26640</v>
      </c>
      <c r="J250" s="98">
        <f>D250+F250+H250</f>
        <v>294</v>
      </c>
      <c r="K250" s="99">
        <f>E250+G250+I250</f>
        <v>69444</v>
      </c>
    </row>
    <row r="251" spans="1:11" ht="15.75" x14ac:dyDescent="0.25">
      <c r="A251" s="9">
        <v>44</v>
      </c>
      <c r="B251" s="182" t="s">
        <v>162</v>
      </c>
      <c r="C251" s="30" t="s">
        <v>163</v>
      </c>
      <c r="D251" s="42">
        <v>130</v>
      </c>
      <c r="E251" s="43">
        <v>0</v>
      </c>
      <c r="F251" s="42">
        <v>130</v>
      </c>
      <c r="G251" s="43">
        <v>0</v>
      </c>
      <c r="H251" s="176">
        <v>40</v>
      </c>
      <c r="I251" s="177">
        <v>38511</v>
      </c>
      <c r="J251" s="98">
        <f>D251+F251+H251</f>
        <v>300</v>
      </c>
      <c r="K251" s="99">
        <f>E251+G251+I251</f>
        <v>38511</v>
      </c>
    </row>
    <row r="252" spans="1:11" ht="15.75" x14ac:dyDescent="0.25">
      <c r="A252" s="9">
        <v>45</v>
      </c>
      <c r="B252" s="182" t="s">
        <v>64</v>
      </c>
      <c r="C252" s="30" t="s">
        <v>62</v>
      </c>
      <c r="D252" s="39">
        <v>58</v>
      </c>
      <c r="E252" s="34">
        <v>39261</v>
      </c>
      <c r="F252" s="42">
        <v>130</v>
      </c>
      <c r="G252" s="43">
        <v>0</v>
      </c>
      <c r="H252" s="176">
        <v>114</v>
      </c>
      <c r="I252" s="177">
        <v>4034</v>
      </c>
      <c r="J252" s="98">
        <f>D252+F252+H252</f>
        <v>302</v>
      </c>
      <c r="K252" s="99">
        <f>E252+G252+I252</f>
        <v>43295</v>
      </c>
    </row>
    <row r="253" spans="1:11" ht="15.75" x14ac:dyDescent="0.25">
      <c r="A253" s="9">
        <v>46</v>
      </c>
      <c r="B253" s="182" t="s">
        <v>77</v>
      </c>
      <c r="C253" s="30" t="s">
        <v>52</v>
      </c>
      <c r="D253" s="39">
        <v>90</v>
      </c>
      <c r="E253" s="34">
        <v>46239.1</v>
      </c>
      <c r="F253" s="39">
        <v>106</v>
      </c>
      <c r="G253" s="34">
        <v>20863</v>
      </c>
      <c r="H253" s="176">
        <v>110</v>
      </c>
      <c r="I253" s="181">
        <v>6231</v>
      </c>
      <c r="J253" s="98">
        <f>D253+F253+H253</f>
        <v>306</v>
      </c>
      <c r="K253" s="99">
        <f>E253+G253+I253</f>
        <v>73333.100000000006</v>
      </c>
    </row>
    <row r="254" spans="1:11" ht="15.75" x14ac:dyDescent="0.25">
      <c r="A254" s="9">
        <v>47</v>
      </c>
      <c r="B254" s="182" t="s">
        <v>82</v>
      </c>
      <c r="C254" s="30" t="s">
        <v>50</v>
      </c>
      <c r="D254" s="39">
        <v>95.5</v>
      </c>
      <c r="E254" s="34">
        <v>27044</v>
      </c>
      <c r="F254" s="39">
        <v>83</v>
      </c>
      <c r="G254" s="34">
        <v>39059</v>
      </c>
      <c r="H254" s="178">
        <v>130</v>
      </c>
      <c r="I254" s="179">
        <v>0</v>
      </c>
      <c r="J254" s="98">
        <f>D254+F254+H254</f>
        <v>308.5</v>
      </c>
      <c r="K254" s="99">
        <f>E254+G254+I254</f>
        <v>66103</v>
      </c>
    </row>
    <row r="255" spans="1:11" ht="15.75" x14ac:dyDescent="0.25">
      <c r="A255" s="9">
        <v>48</v>
      </c>
      <c r="B255" s="182" t="s">
        <v>88</v>
      </c>
      <c r="C255" s="30" t="s">
        <v>52</v>
      </c>
      <c r="D255" s="39">
        <v>111.5</v>
      </c>
      <c r="E255" s="34">
        <v>26805</v>
      </c>
      <c r="F255" s="42">
        <v>130</v>
      </c>
      <c r="G255" s="43">
        <v>0</v>
      </c>
      <c r="H255" s="176">
        <v>69</v>
      </c>
      <c r="I255" s="177">
        <v>24944</v>
      </c>
      <c r="J255" s="98">
        <f>D255+F255+H255</f>
        <v>310.5</v>
      </c>
      <c r="K255" s="99">
        <f>E255+G255+I255</f>
        <v>51749</v>
      </c>
    </row>
    <row r="256" spans="1:11" ht="15.75" x14ac:dyDescent="0.25">
      <c r="A256" s="9">
        <v>49</v>
      </c>
      <c r="B256" s="182" t="s">
        <v>164</v>
      </c>
      <c r="C256" s="30" t="s">
        <v>163</v>
      </c>
      <c r="D256" s="42">
        <v>130</v>
      </c>
      <c r="E256" s="43">
        <v>0</v>
      </c>
      <c r="F256" s="42">
        <v>130</v>
      </c>
      <c r="G256" s="43">
        <v>0</v>
      </c>
      <c r="H256" s="176">
        <v>51</v>
      </c>
      <c r="I256" s="181">
        <v>27012</v>
      </c>
      <c r="J256" s="98">
        <f>D256+F256+H256</f>
        <v>311</v>
      </c>
      <c r="K256" s="99">
        <f>E256+G256+I256</f>
        <v>27012</v>
      </c>
    </row>
    <row r="257" spans="1:11" ht="15.75" x14ac:dyDescent="0.25">
      <c r="A257" s="9">
        <v>50</v>
      </c>
      <c r="B257" s="182" t="s">
        <v>165</v>
      </c>
      <c r="C257" s="30" t="s">
        <v>163</v>
      </c>
      <c r="D257" s="42">
        <v>130</v>
      </c>
      <c r="E257" s="43">
        <v>0</v>
      </c>
      <c r="F257" s="42">
        <v>130</v>
      </c>
      <c r="G257" s="43">
        <v>0</v>
      </c>
      <c r="H257" s="176">
        <v>53</v>
      </c>
      <c r="I257" s="177">
        <v>37639</v>
      </c>
      <c r="J257" s="98">
        <f>D257+F257+H257</f>
        <v>313</v>
      </c>
      <c r="K257" s="99">
        <f>E257+G257+I257</f>
        <v>37639</v>
      </c>
    </row>
    <row r="258" spans="1:11" ht="15.75" x14ac:dyDescent="0.25">
      <c r="A258" s="9">
        <v>51</v>
      </c>
      <c r="B258" s="182" t="s">
        <v>89</v>
      </c>
      <c r="C258" s="30" t="s">
        <v>41</v>
      </c>
      <c r="D258" s="39">
        <v>116</v>
      </c>
      <c r="E258" s="34">
        <v>26965</v>
      </c>
      <c r="F258" s="39">
        <v>72</v>
      </c>
      <c r="G258" s="34">
        <v>41252</v>
      </c>
      <c r="H258" s="178">
        <v>130</v>
      </c>
      <c r="I258" s="180">
        <v>0</v>
      </c>
      <c r="J258" s="98">
        <f>D258+F258+H258</f>
        <v>318</v>
      </c>
      <c r="K258" s="99">
        <f>E258+G258+I258</f>
        <v>68217</v>
      </c>
    </row>
    <row r="259" spans="1:11" ht="15.75" x14ac:dyDescent="0.25">
      <c r="A259" s="9">
        <v>52</v>
      </c>
      <c r="B259" s="182" t="s">
        <v>166</v>
      </c>
      <c r="C259" s="30" t="s">
        <v>167</v>
      </c>
      <c r="D259" s="42">
        <v>130</v>
      </c>
      <c r="E259" s="43">
        <v>0</v>
      </c>
      <c r="F259" s="42">
        <v>130</v>
      </c>
      <c r="G259" s="43">
        <v>0</v>
      </c>
      <c r="H259" s="176">
        <v>58</v>
      </c>
      <c r="I259" s="181">
        <v>39680</v>
      </c>
      <c r="J259" s="98">
        <f>D259+F259+H259</f>
        <v>318</v>
      </c>
      <c r="K259" s="99">
        <f>E259+G259+I259</f>
        <v>39680</v>
      </c>
    </row>
    <row r="260" spans="1:11" ht="15.75" x14ac:dyDescent="0.25">
      <c r="A260" s="9">
        <v>53</v>
      </c>
      <c r="B260" s="182" t="s">
        <v>85</v>
      </c>
      <c r="C260" s="30" t="s">
        <v>60</v>
      </c>
      <c r="D260" s="39">
        <v>103</v>
      </c>
      <c r="E260" s="34">
        <v>38955</v>
      </c>
      <c r="F260" s="42">
        <v>130</v>
      </c>
      <c r="G260" s="43">
        <v>0</v>
      </c>
      <c r="H260" s="176">
        <v>88</v>
      </c>
      <c r="I260" s="181">
        <v>26952</v>
      </c>
      <c r="J260" s="98">
        <f>D260+F260+H260</f>
        <v>321</v>
      </c>
      <c r="K260" s="99">
        <f>E260+G260+I260</f>
        <v>65907</v>
      </c>
    </row>
    <row r="261" spans="1:11" ht="15.75" x14ac:dyDescent="0.25">
      <c r="A261" s="9">
        <v>54</v>
      </c>
      <c r="B261" s="182" t="s">
        <v>84</v>
      </c>
      <c r="C261" s="30" t="s">
        <v>50</v>
      </c>
      <c r="D261" s="39">
        <v>103</v>
      </c>
      <c r="E261" s="34">
        <v>39893</v>
      </c>
      <c r="F261" s="39">
        <v>89</v>
      </c>
      <c r="G261" s="34">
        <v>33406</v>
      </c>
      <c r="H261" s="178">
        <v>130</v>
      </c>
      <c r="I261" s="179">
        <v>0</v>
      </c>
      <c r="J261" s="98">
        <f>D261+F261+H261</f>
        <v>322</v>
      </c>
      <c r="K261" s="99">
        <f>E261+G261+I261</f>
        <v>73299</v>
      </c>
    </row>
    <row r="262" spans="1:11" ht="15.75" x14ac:dyDescent="0.25">
      <c r="A262" s="9">
        <v>55</v>
      </c>
      <c r="B262" s="182" t="s">
        <v>168</v>
      </c>
      <c r="C262" s="30" t="s">
        <v>167</v>
      </c>
      <c r="D262" s="42">
        <v>130</v>
      </c>
      <c r="E262" s="43">
        <v>0</v>
      </c>
      <c r="F262" s="42">
        <v>130</v>
      </c>
      <c r="G262" s="43">
        <v>0</v>
      </c>
      <c r="H262" s="176">
        <v>62</v>
      </c>
      <c r="I262" s="181">
        <v>26125</v>
      </c>
      <c r="J262" s="98">
        <f>D262+F262+H262</f>
        <v>322</v>
      </c>
      <c r="K262" s="99">
        <f>E262+G262+I262</f>
        <v>26125</v>
      </c>
    </row>
    <row r="263" spans="1:11" ht="15.75" x14ac:dyDescent="0.25">
      <c r="A263" s="9">
        <v>56</v>
      </c>
      <c r="B263" s="182" t="s">
        <v>127</v>
      </c>
      <c r="C263" s="30" t="s">
        <v>128</v>
      </c>
      <c r="D263" s="42">
        <v>130</v>
      </c>
      <c r="E263" s="43">
        <v>0</v>
      </c>
      <c r="F263" s="39">
        <v>73.5</v>
      </c>
      <c r="G263" s="34">
        <v>35904</v>
      </c>
      <c r="H263" s="178">
        <v>130</v>
      </c>
      <c r="I263" s="179">
        <v>0</v>
      </c>
      <c r="J263" s="98">
        <f>D263+F263+H263</f>
        <v>333.5</v>
      </c>
      <c r="K263" s="99">
        <f>E263+G263+I263</f>
        <v>35904</v>
      </c>
    </row>
    <row r="264" spans="1:11" ht="15.75" x14ac:dyDescent="0.25">
      <c r="A264" s="9">
        <v>57</v>
      </c>
      <c r="B264" s="182" t="s">
        <v>130</v>
      </c>
      <c r="C264" s="30" t="s">
        <v>128</v>
      </c>
      <c r="D264" s="42">
        <v>130</v>
      </c>
      <c r="E264" s="43">
        <v>0</v>
      </c>
      <c r="F264" s="39">
        <v>75</v>
      </c>
      <c r="G264" s="34">
        <v>36323</v>
      </c>
      <c r="H264" s="178">
        <v>130</v>
      </c>
      <c r="I264" s="180">
        <v>0</v>
      </c>
      <c r="J264" s="98">
        <f>D264+F264+H264</f>
        <v>335</v>
      </c>
      <c r="K264" s="99">
        <f>E264+G264+I264</f>
        <v>36323</v>
      </c>
    </row>
    <row r="265" spans="1:11" ht="15.75" x14ac:dyDescent="0.25">
      <c r="A265" s="9">
        <v>58</v>
      </c>
      <c r="B265" s="182" t="s">
        <v>132</v>
      </c>
      <c r="C265" s="30" t="s">
        <v>128</v>
      </c>
      <c r="D265" s="42">
        <v>130</v>
      </c>
      <c r="E265" s="43">
        <v>0</v>
      </c>
      <c r="F265" s="39">
        <v>79</v>
      </c>
      <c r="G265" s="34">
        <v>44762</v>
      </c>
      <c r="H265" s="178">
        <v>130</v>
      </c>
      <c r="I265" s="180">
        <v>0</v>
      </c>
      <c r="J265" s="98">
        <f>D265+F265+H265</f>
        <v>339</v>
      </c>
      <c r="K265" s="99">
        <f>E265+G265+I265</f>
        <v>44762</v>
      </c>
    </row>
    <row r="266" spans="1:11" ht="15.75" x14ac:dyDescent="0.25">
      <c r="A266" s="9">
        <v>59</v>
      </c>
      <c r="B266" s="182" t="s">
        <v>100</v>
      </c>
      <c r="C266" s="30" t="s">
        <v>62</v>
      </c>
      <c r="D266" s="39">
        <v>143</v>
      </c>
      <c r="E266" s="34">
        <v>7080</v>
      </c>
      <c r="F266" s="42">
        <v>130</v>
      </c>
      <c r="G266" s="43">
        <v>0</v>
      </c>
      <c r="H266" s="176">
        <v>66</v>
      </c>
      <c r="I266" s="181">
        <v>31715</v>
      </c>
      <c r="J266" s="98">
        <f>D266+F266+H266</f>
        <v>339</v>
      </c>
      <c r="K266" s="99">
        <f>E266+G266+I266</f>
        <v>38795</v>
      </c>
    </row>
    <row r="267" spans="1:11" ht="15.75" x14ac:dyDescent="0.25">
      <c r="A267" s="9">
        <v>60</v>
      </c>
      <c r="B267" s="182" t="s">
        <v>136</v>
      </c>
      <c r="C267" s="30" t="s">
        <v>52</v>
      </c>
      <c r="D267" s="42">
        <v>130</v>
      </c>
      <c r="E267" s="43">
        <v>0</v>
      </c>
      <c r="F267" s="39">
        <v>109</v>
      </c>
      <c r="G267" s="34">
        <v>18603</v>
      </c>
      <c r="H267" s="176">
        <v>104</v>
      </c>
      <c r="I267" s="181">
        <v>12221</v>
      </c>
      <c r="J267" s="98">
        <f>D267+F267+H267</f>
        <v>343</v>
      </c>
      <c r="K267" s="99">
        <f>E267+G267+I267</f>
        <v>30824</v>
      </c>
    </row>
    <row r="268" spans="1:11" ht="15.75" x14ac:dyDescent="0.25">
      <c r="A268" s="9">
        <v>61</v>
      </c>
      <c r="B268" s="182" t="s">
        <v>73</v>
      </c>
      <c r="C268" s="30" t="s">
        <v>41</v>
      </c>
      <c r="D268" s="39">
        <v>86</v>
      </c>
      <c r="E268" s="34">
        <v>47449</v>
      </c>
      <c r="F268" s="42">
        <v>130</v>
      </c>
      <c r="G268" s="43">
        <v>0</v>
      </c>
      <c r="H268" s="178">
        <v>130</v>
      </c>
      <c r="I268" s="180">
        <v>0</v>
      </c>
      <c r="J268" s="98">
        <f>D268+F268+H268</f>
        <v>346</v>
      </c>
      <c r="K268" s="99">
        <f>E268+G268+I268</f>
        <v>47449</v>
      </c>
    </row>
    <row r="269" spans="1:11" ht="15.75" x14ac:dyDescent="0.25">
      <c r="A269" s="9">
        <v>62</v>
      </c>
      <c r="B269" s="182" t="s">
        <v>135</v>
      </c>
      <c r="C269" s="30" t="s">
        <v>45</v>
      </c>
      <c r="D269" s="42">
        <v>130</v>
      </c>
      <c r="E269" s="43">
        <v>0</v>
      </c>
      <c r="F269" s="39">
        <v>100</v>
      </c>
      <c r="G269" s="34">
        <v>18883</v>
      </c>
      <c r="H269" s="176">
        <v>116</v>
      </c>
      <c r="I269" s="177">
        <v>3256</v>
      </c>
      <c r="J269" s="98">
        <f>D269+F269+H269</f>
        <v>346</v>
      </c>
      <c r="K269" s="99">
        <f>E269+G269+I269</f>
        <v>22139</v>
      </c>
    </row>
    <row r="270" spans="1:11" ht="15.75" x14ac:dyDescent="0.25">
      <c r="A270" s="9">
        <v>63</v>
      </c>
      <c r="B270" s="182" t="s">
        <v>169</v>
      </c>
      <c r="C270" s="30" t="s">
        <v>167</v>
      </c>
      <c r="D270" s="42">
        <v>130</v>
      </c>
      <c r="E270" s="43">
        <v>0</v>
      </c>
      <c r="F270" s="42">
        <v>130</v>
      </c>
      <c r="G270" s="43">
        <v>0</v>
      </c>
      <c r="H270" s="176">
        <v>87</v>
      </c>
      <c r="I270" s="181">
        <v>31302</v>
      </c>
      <c r="J270" s="98">
        <f>D270+F270+H270</f>
        <v>347</v>
      </c>
      <c r="K270" s="99">
        <f>E270+G270+I270</f>
        <v>31302</v>
      </c>
    </row>
    <row r="271" spans="1:11" ht="15.75" x14ac:dyDescent="0.25">
      <c r="A271" s="9">
        <v>64</v>
      </c>
      <c r="B271" s="182" t="s">
        <v>134</v>
      </c>
      <c r="C271" s="30" t="s">
        <v>128</v>
      </c>
      <c r="D271" s="42">
        <v>130</v>
      </c>
      <c r="E271" s="43">
        <v>0</v>
      </c>
      <c r="F271" s="39">
        <v>88</v>
      </c>
      <c r="G271" s="34">
        <v>30371</v>
      </c>
      <c r="H271" s="178">
        <v>130</v>
      </c>
      <c r="I271" s="179">
        <v>0</v>
      </c>
      <c r="J271" s="98">
        <f>D271+F271+H271</f>
        <v>348</v>
      </c>
      <c r="K271" s="99">
        <f>E271+G271+I271</f>
        <v>30371</v>
      </c>
    </row>
    <row r="272" spans="1:11" ht="15.75" x14ac:dyDescent="0.25">
      <c r="A272" s="9">
        <v>65</v>
      </c>
      <c r="B272" s="182" t="s">
        <v>76</v>
      </c>
      <c r="C272" s="30" t="s">
        <v>55</v>
      </c>
      <c r="D272" s="39">
        <v>89</v>
      </c>
      <c r="E272" s="34">
        <v>44715</v>
      </c>
      <c r="F272" s="42">
        <v>130</v>
      </c>
      <c r="G272" s="43">
        <v>0</v>
      </c>
      <c r="H272" s="178">
        <v>130</v>
      </c>
      <c r="I272" s="180">
        <v>0</v>
      </c>
      <c r="J272" s="98">
        <f>D272+F272+H272</f>
        <v>349</v>
      </c>
      <c r="K272" s="99">
        <f>E272+G272+I272</f>
        <v>44715</v>
      </c>
    </row>
    <row r="273" spans="1:11" ht="15.75" x14ac:dyDescent="0.25">
      <c r="A273" s="9">
        <v>66</v>
      </c>
      <c r="B273" s="182" t="s">
        <v>80</v>
      </c>
      <c r="C273" s="30" t="s">
        <v>55</v>
      </c>
      <c r="D273" s="39">
        <v>91.5</v>
      </c>
      <c r="E273" s="34">
        <v>50452</v>
      </c>
      <c r="F273" s="42">
        <v>130</v>
      </c>
      <c r="G273" s="43">
        <v>0</v>
      </c>
      <c r="H273" s="178">
        <v>130</v>
      </c>
      <c r="I273" s="179">
        <v>0</v>
      </c>
      <c r="J273" s="98">
        <f>D273+F273+H273</f>
        <v>351.5</v>
      </c>
      <c r="K273" s="99">
        <f>E273+G273+I273</f>
        <v>50452</v>
      </c>
    </row>
    <row r="274" spans="1:11" ht="15.75" x14ac:dyDescent="0.25">
      <c r="A274" s="9">
        <v>67</v>
      </c>
      <c r="B274" s="182" t="s">
        <v>102</v>
      </c>
      <c r="C274" s="30" t="s">
        <v>119</v>
      </c>
      <c r="D274" s="42">
        <v>130</v>
      </c>
      <c r="E274" s="43">
        <v>0</v>
      </c>
      <c r="F274" s="39">
        <v>95</v>
      </c>
      <c r="G274" s="34">
        <v>32174</v>
      </c>
      <c r="H274" s="178">
        <v>130</v>
      </c>
      <c r="I274" s="179">
        <v>0</v>
      </c>
      <c r="J274" s="98">
        <f>D274+F274+H274</f>
        <v>355</v>
      </c>
      <c r="K274" s="99">
        <f>E274+G274+I274</f>
        <v>32174</v>
      </c>
    </row>
    <row r="275" spans="1:11" ht="15.75" x14ac:dyDescent="0.25">
      <c r="A275" s="9">
        <v>68</v>
      </c>
      <c r="B275" s="182" t="s">
        <v>170</v>
      </c>
      <c r="C275" s="30" t="s">
        <v>163</v>
      </c>
      <c r="D275" s="42">
        <v>130</v>
      </c>
      <c r="E275" s="43">
        <v>0</v>
      </c>
      <c r="F275" s="42">
        <v>130</v>
      </c>
      <c r="G275" s="43">
        <v>0</v>
      </c>
      <c r="H275" s="176">
        <v>95</v>
      </c>
      <c r="I275" s="181">
        <v>21538</v>
      </c>
      <c r="J275" s="98">
        <f>D275+F275+H275</f>
        <v>355</v>
      </c>
      <c r="K275" s="99">
        <f>E275+G275+I275</f>
        <v>21538</v>
      </c>
    </row>
    <row r="276" spans="1:11" ht="15.75" x14ac:dyDescent="0.25">
      <c r="A276" s="9">
        <v>69</v>
      </c>
      <c r="B276" s="182" t="s">
        <v>171</v>
      </c>
      <c r="C276" s="30" t="s">
        <v>62</v>
      </c>
      <c r="D276" s="42">
        <v>130</v>
      </c>
      <c r="E276" s="43">
        <v>0</v>
      </c>
      <c r="F276" s="42">
        <v>130</v>
      </c>
      <c r="G276" s="43">
        <v>0</v>
      </c>
      <c r="H276" s="176">
        <v>95</v>
      </c>
      <c r="I276" s="181">
        <v>14692</v>
      </c>
      <c r="J276" s="98">
        <f>D276+F276+H276</f>
        <v>355</v>
      </c>
      <c r="K276" s="99">
        <f>E276+G276+I276</f>
        <v>14692</v>
      </c>
    </row>
    <row r="277" spans="1:11" ht="15.75" x14ac:dyDescent="0.25">
      <c r="A277" s="9">
        <v>70</v>
      </c>
      <c r="B277" s="182" t="s">
        <v>172</v>
      </c>
      <c r="C277" s="30" t="s">
        <v>118</v>
      </c>
      <c r="D277" s="42">
        <v>130</v>
      </c>
      <c r="E277" s="43">
        <v>0</v>
      </c>
      <c r="F277" s="42">
        <v>130</v>
      </c>
      <c r="G277" s="43">
        <v>0</v>
      </c>
      <c r="H277" s="176">
        <v>96</v>
      </c>
      <c r="I277" s="181">
        <v>27579</v>
      </c>
      <c r="J277" s="98">
        <f>D277+F277+H277</f>
        <v>356</v>
      </c>
      <c r="K277" s="99">
        <f>E277+G277+I277</f>
        <v>27579</v>
      </c>
    </row>
    <row r="278" spans="1:11" ht="15.75" x14ac:dyDescent="0.25">
      <c r="A278" s="9">
        <v>71</v>
      </c>
      <c r="B278" s="182" t="s">
        <v>86</v>
      </c>
      <c r="C278" s="30" t="s">
        <v>55</v>
      </c>
      <c r="D278" s="39">
        <v>105</v>
      </c>
      <c r="E278" s="34">
        <v>41577</v>
      </c>
      <c r="F278" s="42">
        <v>130</v>
      </c>
      <c r="G278" s="43">
        <v>0</v>
      </c>
      <c r="H278" s="178">
        <v>130</v>
      </c>
      <c r="I278" s="179">
        <v>0</v>
      </c>
      <c r="J278" s="98">
        <f>D278+F278+H278</f>
        <v>365</v>
      </c>
      <c r="K278" s="99">
        <f>E278+G278+I278</f>
        <v>41577</v>
      </c>
    </row>
    <row r="279" spans="1:11" ht="15.75" x14ac:dyDescent="0.25">
      <c r="A279" s="9">
        <v>72</v>
      </c>
      <c r="B279" s="182" t="s">
        <v>87</v>
      </c>
      <c r="C279" s="30" t="s">
        <v>60</v>
      </c>
      <c r="D279" s="39">
        <v>106</v>
      </c>
      <c r="E279" s="34">
        <v>29841</v>
      </c>
      <c r="F279" s="42">
        <v>130</v>
      </c>
      <c r="G279" s="43">
        <v>0</v>
      </c>
      <c r="H279" s="178">
        <v>130</v>
      </c>
      <c r="I279" s="179">
        <v>0</v>
      </c>
      <c r="J279" s="98">
        <f>D279+F279+H279</f>
        <v>366</v>
      </c>
      <c r="K279" s="99">
        <f>E279+G279+I279</f>
        <v>29841</v>
      </c>
    </row>
    <row r="280" spans="1:11" ht="15.75" x14ac:dyDescent="0.25">
      <c r="A280" s="9">
        <v>73</v>
      </c>
      <c r="B280" s="182" t="s">
        <v>173</v>
      </c>
      <c r="C280" s="30" t="s">
        <v>118</v>
      </c>
      <c r="D280" s="42">
        <v>130</v>
      </c>
      <c r="E280" s="43">
        <v>0</v>
      </c>
      <c r="F280" s="42">
        <v>130</v>
      </c>
      <c r="G280" s="43">
        <v>0</v>
      </c>
      <c r="H280" s="176">
        <v>108</v>
      </c>
      <c r="I280" s="181">
        <v>17259</v>
      </c>
      <c r="J280" s="98">
        <f>D280+F280+H280</f>
        <v>368</v>
      </c>
      <c r="K280" s="99">
        <f>E280+G280+I280</f>
        <v>17259</v>
      </c>
    </row>
    <row r="281" spans="1:11" ht="15.75" x14ac:dyDescent="0.25">
      <c r="A281" s="9">
        <v>74</v>
      </c>
      <c r="B281" s="182" t="s">
        <v>174</v>
      </c>
      <c r="C281" s="30" t="s">
        <v>123</v>
      </c>
      <c r="D281" s="42">
        <v>130</v>
      </c>
      <c r="E281" s="43">
        <v>0</v>
      </c>
      <c r="F281" s="42">
        <v>130</v>
      </c>
      <c r="G281" s="43">
        <v>0</v>
      </c>
      <c r="H281" s="176">
        <v>109</v>
      </c>
      <c r="I281" s="181">
        <v>17594</v>
      </c>
      <c r="J281" s="98">
        <f>D281+F281+H281</f>
        <v>369</v>
      </c>
      <c r="K281" s="99">
        <f>E281+G281+I281</f>
        <v>17594</v>
      </c>
    </row>
    <row r="282" spans="1:11" ht="15.75" x14ac:dyDescent="0.25">
      <c r="A282" s="9">
        <v>75</v>
      </c>
      <c r="B282" s="182" t="s">
        <v>175</v>
      </c>
      <c r="C282" s="30" t="s">
        <v>161</v>
      </c>
      <c r="D282" s="42">
        <v>130</v>
      </c>
      <c r="E282" s="43">
        <v>0</v>
      </c>
      <c r="F282" s="42">
        <v>130</v>
      </c>
      <c r="G282" s="43">
        <v>0</v>
      </c>
      <c r="H282" s="176">
        <v>110</v>
      </c>
      <c r="I282" s="177">
        <v>12832</v>
      </c>
      <c r="J282" s="98">
        <f>D282+F282+H282</f>
        <v>370</v>
      </c>
      <c r="K282" s="99">
        <f>E282+G282+I282</f>
        <v>12832</v>
      </c>
    </row>
    <row r="283" spans="1:11" ht="15.75" x14ac:dyDescent="0.25">
      <c r="A283" s="9">
        <v>76</v>
      </c>
      <c r="B283" s="182" t="s">
        <v>103</v>
      </c>
      <c r="C283" s="30" t="s">
        <v>186</v>
      </c>
      <c r="D283" s="39">
        <v>150</v>
      </c>
      <c r="E283" s="34">
        <v>560.1</v>
      </c>
      <c r="F283" s="42">
        <v>130</v>
      </c>
      <c r="G283" s="43">
        <v>0</v>
      </c>
      <c r="H283" s="176">
        <v>93</v>
      </c>
      <c r="I283" s="177">
        <v>15079</v>
      </c>
      <c r="J283" s="98">
        <f>D283+F283+H283</f>
        <v>373</v>
      </c>
      <c r="K283" s="99">
        <f>E283+G283+I283</f>
        <v>15639.1</v>
      </c>
    </row>
    <row r="284" spans="1:11" ht="15.75" x14ac:dyDescent="0.25">
      <c r="A284" s="9">
        <v>77</v>
      </c>
      <c r="B284" s="182" t="s">
        <v>176</v>
      </c>
      <c r="C284" s="30" t="s">
        <v>167</v>
      </c>
      <c r="D284" s="42">
        <v>130</v>
      </c>
      <c r="E284" s="43">
        <v>0</v>
      </c>
      <c r="F284" s="42">
        <v>130</v>
      </c>
      <c r="G284" s="43">
        <v>0</v>
      </c>
      <c r="H284" s="176">
        <v>115</v>
      </c>
      <c r="I284" s="181">
        <v>4726</v>
      </c>
      <c r="J284" s="98">
        <f>D284+F284+H284</f>
        <v>375</v>
      </c>
      <c r="K284" s="99">
        <f>E284+G284+I284</f>
        <v>4726</v>
      </c>
    </row>
    <row r="285" spans="1:11" ht="15.75" x14ac:dyDescent="0.25">
      <c r="A285" s="9">
        <v>78</v>
      </c>
      <c r="B285" s="182" t="s">
        <v>177</v>
      </c>
      <c r="C285" s="30" t="s">
        <v>161</v>
      </c>
      <c r="D285" s="42">
        <v>130</v>
      </c>
      <c r="E285" s="43">
        <v>0</v>
      </c>
      <c r="F285" s="42">
        <v>130</v>
      </c>
      <c r="G285" s="43">
        <v>0</v>
      </c>
      <c r="H285" s="176">
        <v>115</v>
      </c>
      <c r="I285" s="177">
        <v>3869</v>
      </c>
      <c r="J285" s="98">
        <f>D285+F285+H285</f>
        <v>375</v>
      </c>
      <c r="K285" s="99">
        <f>E285+G285+I285</f>
        <v>3869</v>
      </c>
    </row>
    <row r="286" spans="1:11" ht="15.75" x14ac:dyDescent="0.25">
      <c r="A286" s="9">
        <v>79</v>
      </c>
      <c r="B286" s="182" t="s">
        <v>90</v>
      </c>
      <c r="C286" s="30" t="s">
        <v>60</v>
      </c>
      <c r="D286" s="39">
        <v>118</v>
      </c>
      <c r="E286" s="34">
        <v>17524</v>
      </c>
      <c r="F286" s="42">
        <v>130</v>
      </c>
      <c r="G286" s="43">
        <v>0</v>
      </c>
      <c r="H286" s="178">
        <v>130</v>
      </c>
      <c r="I286" s="179">
        <v>0</v>
      </c>
      <c r="J286" s="98">
        <f>D286+F286+H286</f>
        <v>378</v>
      </c>
      <c r="K286" s="99">
        <f>E286+G286+I286</f>
        <v>17524</v>
      </c>
    </row>
    <row r="287" spans="1:11" ht="15.75" x14ac:dyDescent="0.25">
      <c r="A287" s="9">
        <v>80</v>
      </c>
      <c r="B287" s="182" t="s">
        <v>93</v>
      </c>
      <c r="C287" s="30" t="s">
        <v>50</v>
      </c>
      <c r="D287" s="39">
        <v>124</v>
      </c>
      <c r="E287" s="34">
        <v>26730</v>
      </c>
      <c r="F287" s="39">
        <v>125</v>
      </c>
      <c r="G287" s="34">
        <v>7930</v>
      </c>
      <c r="H287" s="178">
        <v>130</v>
      </c>
      <c r="I287" s="179">
        <v>0</v>
      </c>
      <c r="J287" s="98">
        <f>D287+F287+H287</f>
        <v>379</v>
      </c>
      <c r="K287" s="99">
        <f>E287+G287+I287</f>
        <v>34660</v>
      </c>
    </row>
    <row r="288" spans="1:11" ht="15.75" x14ac:dyDescent="0.25">
      <c r="A288" s="9"/>
      <c r="B288" s="182" t="s">
        <v>138</v>
      </c>
      <c r="C288" s="30" t="s">
        <v>118</v>
      </c>
      <c r="D288" s="42">
        <v>130</v>
      </c>
      <c r="E288" s="43">
        <v>0</v>
      </c>
      <c r="F288" s="39">
        <v>121</v>
      </c>
      <c r="G288" s="34">
        <v>5563</v>
      </c>
      <c r="H288" s="176">
        <v>128</v>
      </c>
      <c r="I288" s="177">
        <v>462</v>
      </c>
      <c r="J288" s="98">
        <f>D288+F288+H288</f>
        <v>379</v>
      </c>
      <c r="K288" s="99">
        <f>E288+G288+I288</f>
        <v>6025</v>
      </c>
    </row>
    <row r="289" spans="1:11" ht="15.75" x14ac:dyDescent="0.25">
      <c r="A289" s="9"/>
      <c r="B289" s="182" t="s">
        <v>178</v>
      </c>
      <c r="C289" s="30" t="s">
        <v>163</v>
      </c>
      <c r="D289" s="42">
        <v>130</v>
      </c>
      <c r="E289" s="43">
        <v>0</v>
      </c>
      <c r="F289" s="42">
        <v>130</v>
      </c>
      <c r="G289" s="43">
        <v>0</v>
      </c>
      <c r="H289" s="176">
        <v>120</v>
      </c>
      <c r="I289" s="177">
        <v>8630</v>
      </c>
      <c r="J289" s="98">
        <f>D289+F289+H289</f>
        <v>380</v>
      </c>
      <c r="K289" s="99">
        <f>E289+G289+I289</f>
        <v>8630</v>
      </c>
    </row>
    <row r="290" spans="1:11" ht="15.75" x14ac:dyDescent="0.25">
      <c r="A290" s="9"/>
      <c r="B290" s="182" t="s">
        <v>92</v>
      </c>
      <c r="C290" s="30" t="s">
        <v>33</v>
      </c>
      <c r="D290" s="39">
        <v>122</v>
      </c>
      <c r="E290" s="34">
        <v>11916</v>
      </c>
      <c r="F290" s="39">
        <v>130</v>
      </c>
      <c r="G290" s="34">
        <v>0</v>
      </c>
      <c r="H290" s="178">
        <v>130</v>
      </c>
      <c r="I290" s="180">
        <v>0</v>
      </c>
      <c r="J290" s="98">
        <f>D290+F290+H290</f>
        <v>382</v>
      </c>
      <c r="K290" s="99">
        <f>E290+G290+I290</f>
        <v>11916</v>
      </c>
    </row>
    <row r="291" spans="1:11" ht="15.75" x14ac:dyDescent="0.25">
      <c r="A291" s="9"/>
      <c r="B291" s="182" t="s">
        <v>94</v>
      </c>
      <c r="C291" s="30" t="s">
        <v>62</v>
      </c>
      <c r="D291" s="39">
        <v>124</v>
      </c>
      <c r="E291" s="34">
        <v>19501</v>
      </c>
      <c r="F291" s="42">
        <v>130</v>
      </c>
      <c r="G291" s="43">
        <v>0</v>
      </c>
      <c r="H291" s="178">
        <v>130</v>
      </c>
      <c r="I291" s="180">
        <v>0</v>
      </c>
      <c r="J291" s="98">
        <f>D291+F291+H291</f>
        <v>384</v>
      </c>
      <c r="K291" s="99">
        <f>E291+G291+I291</f>
        <v>19501</v>
      </c>
    </row>
    <row r="292" spans="1:11" ht="15.75" x14ac:dyDescent="0.25">
      <c r="A292" s="9"/>
      <c r="B292" s="182" t="s">
        <v>139</v>
      </c>
      <c r="C292" s="30" t="s">
        <v>128</v>
      </c>
      <c r="D292" s="42">
        <v>130</v>
      </c>
      <c r="E292" s="43">
        <v>0</v>
      </c>
      <c r="F292" s="39">
        <v>124</v>
      </c>
      <c r="G292" s="34">
        <v>3546</v>
      </c>
      <c r="H292" s="178">
        <v>130</v>
      </c>
      <c r="I292" s="180">
        <v>0</v>
      </c>
      <c r="J292" s="98">
        <f>D292+F292+H292</f>
        <v>384</v>
      </c>
      <c r="K292" s="99">
        <f>E292+G292+I292</f>
        <v>3546</v>
      </c>
    </row>
    <row r="293" spans="1:11" ht="15.75" x14ac:dyDescent="0.25">
      <c r="A293" s="9"/>
      <c r="B293" s="182" t="s">
        <v>140</v>
      </c>
      <c r="C293" s="30" t="s">
        <v>39</v>
      </c>
      <c r="D293" s="42">
        <v>130</v>
      </c>
      <c r="E293" s="43">
        <v>0</v>
      </c>
      <c r="F293" s="39">
        <v>125</v>
      </c>
      <c r="G293" s="34">
        <v>3680</v>
      </c>
      <c r="H293" s="178">
        <v>130</v>
      </c>
      <c r="I293" s="180">
        <v>0</v>
      </c>
      <c r="J293" s="98">
        <f>D293+F293+H293</f>
        <v>385</v>
      </c>
      <c r="K293" s="99">
        <f>E293+G293+I293</f>
        <v>3680</v>
      </c>
    </row>
    <row r="294" spans="1:11" ht="15.75" x14ac:dyDescent="0.25">
      <c r="A294" s="9"/>
      <c r="B294" s="182" t="s">
        <v>95</v>
      </c>
      <c r="C294" s="30" t="s">
        <v>60</v>
      </c>
      <c r="D294" s="39">
        <v>127</v>
      </c>
      <c r="E294" s="34">
        <v>25280</v>
      </c>
      <c r="F294" s="42">
        <v>130</v>
      </c>
      <c r="G294" s="43">
        <v>0</v>
      </c>
      <c r="H294" s="178">
        <v>130</v>
      </c>
      <c r="I294" s="180">
        <v>0</v>
      </c>
      <c r="J294" s="98">
        <f>D294+F294+H294</f>
        <v>387</v>
      </c>
      <c r="K294" s="99">
        <f>E294+G294+I294</f>
        <v>25280</v>
      </c>
    </row>
    <row r="295" spans="1:11" ht="15.75" x14ac:dyDescent="0.25">
      <c r="A295" s="9"/>
      <c r="B295" s="182" t="s">
        <v>141</v>
      </c>
      <c r="C295" s="30" t="s">
        <v>119</v>
      </c>
      <c r="D295" s="42">
        <v>130</v>
      </c>
      <c r="E295" s="43">
        <v>0</v>
      </c>
      <c r="F295" s="39">
        <v>127</v>
      </c>
      <c r="G295" s="34">
        <v>2970</v>
      </c>
      <c r="H295" s="178">
        <v>130</v>
      </c>
      <c r="I295" s="180">
        <v>0</v>
      </c>
      <c r="J295" s="98">
        <f>D295+F295+H295</f>
        <v>387</v>
      </c>
      <c r="K295" s="99">
        <f>E295+G295+I295</f>
        <v>2970</v>
      </c>
    </row>
    <row r="296" spans="1:11" ht="15.75" x14ac:dyDescent="0.25">
      <c r="A296" s="9"/>
      <c r="B296" s="182" t="s">
        <v>101</v>
      </c>
      <c r="C296" s="30" t="s">
        <v>62</v>
      </c>
      <c r="D296" s="39">
        <v>145.5</v>
      </c>
      <c r="E296" s="34">
        <v>12000</v>
      </c>
      <c r="F296" s="42">
        <v>130</v>
      </c>
      <c r="G296" s="43">
        <v>0</v>
      </c>
      <c r="H296" s="176">
        <v>114</v>
      </c>
      <c r="I296" s="177">
        <v>14187</v>
      </c>
      <c r="J296" s="98">
        <f>D296+F296+H296</f>
        <v>389.5</v>
      </c>
      <c r="K296" s="99">
        <f>E296+G296+I296</f>
        <v>26187</v>
      </c>
    </row>
    <row r="297" spans="1:11" ht="15.75" x14ac:dyDescent="0.25">
      <c r="A297" s="9"/>
      <c r="B297" s="182" t="s">
        <v>96</v>
      </c>
      <c r="C297" s="30" t="s">
        <v>48</v>
      </c>
      <c r="D297" s="39">
        <v>130</v>
      </c>
      <c r="E297" s="34">
        <v>12310.1</v>
      </c>
      <c r="F297" s="42">
        <v>130</v>
      </c>
      <c r="G297" s="43">
        <v>0</v>
      </c>
      <c r="H297" s="178">
        <v>130</v>
      </c>
      <c r="I297" s="180">
        <v>0</v>
      </c>
      <c r="J297" s="98">
        <f>D297+F297+H297</f>
        <v>390</v>
      </c>
      <c r="K297" s="99">
        <f>E297+G297+I297</f>
        <v>12310.1</v>
      </c>
    </row>
    <row r="298" spans="1:11" ht="15.75" x14ac:dyDescent="0.25">
      <c r="A298" s="9"/>
      <c r="B298" s="182" t="s">
        <v>137</v>
      </c>
      <c r="C298" s="30" t="s">
        <v>121</v>
      </c>
      <c r="D298" s="42">
        <v>130</v>
      </c>
      <c r="E298" s="43">
        <v>0</v>
      </c>
      <c r="F298" s="39">
        <v>137</v>
      </c>
      <c r="G298" s="34">
        <v>13135</v>
      </c>
      <c r="H298" s="178">
        <v>130</v>
      </c>
      <c r="I298" s="180">
        <v>0</v>
      </c>
      <c r="J298" s="98">
        <f>D298+F298+H298</f>
        <v>397</v>
      </c>
      <c r="K298" s="99">
        <f>E298+G298+I298</f>
        <v>13135</v>
      </c>
    </row>
    <row r="299" spans="1:11" ht="15.75" x14ac:dyDescent="0.25">
      <c r="A299" s="9"/>
      <c r="B299" s="182" t="s">
        <v>99</v>
      </c>
      <c r="C299" s="30" t="s">
        <v>41</v>
      </c>
      <c r="D299" s="39">
        <v>141</v>
      </c>
      <c r="E299" s="34">
        <v>5822.2</v>
      </c>
      <c r="F299" s="42">
        <v>130</v>
      </c>
      <c r="G299" s="43">
        <v>0</v>
      </c>
      <c r="H299" s="178">
        <v>130</v>
      </c>
      <c r="I299" s="180">
        <v>0</v>
      </c>
      <c r="J299" s="98">
        <f>D299+F299+H299</f>
        <v>401</v>
      </c>
      <c r="K299" s="99">
        <f>E299+G299+I299</f>
        <v>5822.2</v>
      </c>
    </row>
    <row r="300" spans="1:11" ht="15.75" x14ac:dyDescent="0.25">
      <c r="A300" s="9"/>
      <c r="B300" s="182" t="s">
        <v>102</v>
      </c>
      <c r="C300" s="30" t="s">
        <v>41</v>
      </c>
      <c r="D300" s="39">
        <v>149</v>
      </c>
      <c r="E300" s="34">
        <v>4070</v>
      </c>
      <c r="F300" s="42">
        <v>130</v>
      </c>
      <c r="G300" s="43">
        <v>0</v>
      </c>
      <c r="H300" s="178">
        <v>130</v>
      </c>
      <c r="I300" s="180">
        <v>0</v>
      </c>
      <c r="J300" s="98">
        <f>D300+F300+H300</f>
        <v>409</v>
      </c>
      <c r="K300" s="99">
        <f>E300+G300+I300</f>
        <v>4070</v>
      </c>
    </row>
    <row r="301" spans="1:11" ht="15.75" x14ac:dyDescent="0.25">
      <c r="A301" s="9"/>
      <c r="B301" s="182" t="s">
        <v>104</v>
      </c>
      <c r="C301" s="30" t="s">
        <v>62</v>
      </c>
      <c r="D301" s="39">
        <v>151</v>
      </c>
      <c r="E301" s="34">
        <v>2450</v>
      </c>
      <c r="F301" s="42">
        <v>130</v>
      </c>
      <c r="G301" s="43">
        <v>0</v>
      </c>
      <c r="H301" s="178">
        <v>130</v>
      </c>
      <c r="I301" s="180">
        <v>0</v>
      </c>
      <c r="J301" s="98">
        <f>D301+F301+H301</f>
        <v>411</v>
      </c>
      <c r="K301" s="99">
        <f>E301+G301+I301</f>
        <v>2450</v>
      </c>
    </row>
    <row r="302" spans="1:11" ht="15.75" x14ac:dyDescent="0.25">
      <c r="A302" s="9"/>
      <c r="B302" s="182" t="s">
        <v>105</v>
      </c>
      <c r="C302" s="30" t="s">
        <v>50</v>
      </c>
      <c r="D302" s="39">
        <v>155</v>
      </c>
      <c r="E302" s="34">
        <v>2610</v>
      </c>
      <c r="F302" s="42">
        <v>130</v>
      </c>
      <c r="G302" s="43">
        <v>0</v>
      </c>
      <c r="H302" s="178">
        <v>130</v>
      </c>
      <c r="I302" s="180">
        <v>0</v>
      </c>
      <c r="J302" s="98">
        <f>D302+F302+H302</f>
        <v>415</v>
      </c>
      <c r="K302" s="99">
        <f>E302+G302+I302</f>
        <v>2610</v>
      </c>
    </row>
    <row r="303" spans="1:11" ht="15.75" x14ac:dyDescent="0.25">
      <c r="A303" s="9"/>
      <c r="B303" s="8"/>
      <c r="C303" s="30"/>
      <c r="D303" s="39"/>
      <c r="E303" s="34"/>
      <c r="F303" s="36"/>
      <c r="G303" s="44"/>
      <c r="H303" s="36"/>
      <c r="I303" s="45"/>
      <c r="J303" s="36"/>
      <c r="K303" s="45"/>
    </row>
    <row r="304" spans="1:11" ht="15.75" x14ac:dyDescent="0.25">
      <c r="A304" s="9"/>
      <c r="B304" s="8"/>
      <c r="C304" s="30"/>
      <c r="D304" s="39"/>
      <c r="E304" s="34"/>
      <c r="F304" s="36"/>
      <c r="G304" s="44"/>
      <c r="H304" s="36"/>
      <c r="I304" s="45"/>
      <c r="J304" s="36"/>
      <c r="K304" s="45"/>
    </row>
    <row r="305" spans="1:11" ht="15.75" x14ac:dyDescent="0.25">
      <c r="A305" s="9"/>
      <c r="B305" s="8"/>
      <c r="C305" s="30"/>
      <c r="D305" s="39"/>
      <c r="E305" s="34"/>
      <c r="F305" s="36"/>
      <c r="G305" s="44"/>
      <c r="H305" s="36"/>
      <c r="I305" s="45"/>
      <c r="J305" s="36"/>
      <c r="K305" s="45"/>
    </row>
    <row r="306" spans="1:11" ht="15.75" x14ac:dyDescent="0.25">
      <c r="A306" s="9"/>
      <c r="B306" s="8"/>
      <c r="C306" s="30"/>
      <c r="D306" s="39"/>
      <c r="E306" s="34"/>
      <c r="F306" s="36"/>
      <c r="G306" s="44"/>
      <c r="H306" s="36"/>
      <c r="I306" s="45"/>
      <c r="J306" s="36"/>
      <c r="K306" s="45"/>
    </row>
    <row r="307" spans="1:11" ht="15.75" x14ac:dyDescent="0.25">
      <c r="A307" s="9"/>
      <c r="B307" s="8"/>
      <c r="C307" s="30"/>
      <c r="D307" s="39"/>
      <c r="E307" s="34"/>
      <c r="F307" s="36"/>
      <c r="G307" s="44"/>
      <c r="H307" s="36"/>
      <c r="I307" s="45"/>
      <c r="J307" s="36"/>
      <c r="K307" s="45"/>
    </row>
    <row r="308" spans="1:11" ht="15.75" x14ac:dyDescent="0.25">
      <c r="A308" s="9"/>
      <c r="B308" s="8"/>
      <c r="C308" s="30"/>
      <c r="D308" s="39"/>
      <c r="E308" s="34"/>
      <c r="F308" s="36"/>
      <c r="G308" s="44"/>
      <c r="H308" s="36"/>
      <c r="I308" s="45"/>
      <c r="J308" s="36"/>
      <c r="K308" s="45"/>
    </row>
    <row r="309" spans="1:11" ht="15.75" x14ac:dyDescent="0.25">
      <c r="A309" s="9"/>
      <c r="B309" s="8"/>
      <c r="C309" s="30"/>
      <c r="D309" s="39"/>
      <c r="E309" s="34"/>
      <c r="F309" s="36"/>
      <c r="G309" s="44"/>
      <c r="H309" s="36"/>
      <c r="I309" s="45"/>
      <c r="J309" s="36"/>
      <c r="K309" s="45"/>
    </row>
    <row r="310" spans="1:11" ht="16.5" thickBot="1" x14ac:dyDescent="0.3">
      <c r="A310" s="12"/>
      <c r="B310" s="100"/>
      <c r="C310" s="101"/>
      <c r="D310" s="40"/>
      <c r="E310" s="35"/>
      <c r="F310" s="41"/>
      <c r="G310" s="102"/>
      <c r="H310" s="41"/>
      <c r="I310" s="103"/>
      <c r="J310" s="41"/>
      <c r="K310" s="103"/>
    </row>
    <row r="311" spans="1:11" ht="15.75" thickTop="1" x14ac:dyDescent="0.25"/>
  </sheetData>
  <sortState xmlns:xlrd2="http://schemas.microsoft.com/office/spreadsheetml/2017/richdata2" ref="B208:K302">
    <sortCondition ref="J208:J302"/>
    <sortCondition descending="1" ref="K208:K302"/>
  </sortState>
  <mergeCells count="87">
    <mergeCell ref="AB132:AD133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V133:W133"/>
    <mergeCell ref="X133:Y133"/>
    <mergeCell ref="Z133:AA133"/>
    <mergeCell ref="R132:S132"/>
    <mergeCell ref="T132:U132"/>
    <mergeCell ref="V132:W132"/>
    <mergeCell ref="X132:Y132"/>
    <mergeCell ref="Z132:AA132"/>
    <mergeCell ref="H132:I132"/>
    <mergeCell ref="J132:K132"/>
    <mergeCell ref="L132:M132"/>
    <mergeCell ref="N132:O132"/>
    <mergeCell ref="P132:Q132"/>
    <mergeCell ref="A132:A134"/>
    <mergeCell ref="B132:B134"/>
    <mergeCell ref="C132:C134"/>
    <mergeCell ref="D132:E132"/>
    <mergeCell ref="F132:G132"/>
    <mergeCell ref="P4:Q4"/>
    <mergeCell ref="A4:A6"/>
    <mergeCell ref="B4:B6"/>
    <mergeCell ref="C4:C6"/>
    <mergeCell ref="D4:E4"/>
    <mergeCell ref="F4:G4"/>
    <mergeCell ref="D5:E5"/>
    <mergeCell ref="F5:G5"/>
    <mergeCell ref="H5:I5"/>
    <mergeCell ref="N5:O5"/>
    <mergeCell ref="J4:K4"/>
    <mergeCell ref="L4:M4"/>
    <mergeCell ref="N4:O4"/>
    <mergeCell ref="C72:C74"/>
    <mergeCell ref="AB4:AD5"/>
    <mergeCell ref="J5:K5"/>
    <mergeCell ref="L5:M5"/>
    <mergeCell ref="Z5:AA5"/>
    <mergeCell ref="V4:W4"/>
    <mergeCell ref="X4:Y4"/>
    <mergeCell ref="Z4:AA4"/>
    <mergeCell ref="X5:Y5"/>
    <mergeCell ref="V5:W5"/>
    <mergeCell ref="T5:U5"/>
    <mergeCell ref="R5:S5"/>
    <mergeCell ref="P5:Q5"/>
    <mergeCell ref="R4:S4"/>
    <mergeCell ref="T4:U4"/>
    <mergeCell ref="H4:I4"/>
    <mergeCell ref="A205:A207"/>
    <mergeCell ref="B205:B207"/>
    <mergeCell ref="C205:C207"/>
    <mergeCell ref="AB72:AD73"/>
    <mergeCell ref="R72:S72"/>
    <mergeCell ref="T72:U72"/>
    <mergeCell ref="V72:W72"/>
    <mergeCell ref="X72:Y72"/>
    <mergeCell ref="Z72:AA72"/>
    <mergeCell ref="H72:I72"/>
    <mergeCell ref="J72:K72"/>
    <mergeCell ref="L72:M72"/>
    <mergeCell ref="N72:O72"/>
    <mergeCell ref="P72:Q72"/>
    <mergeCell ref="A72:A74"/>
    <mergeCell ref="B72:B74"/>
    <mergeCell ref="F72:G72"/>
    <mergeCell ref="D72:E72"/>
    <mergeCell ref="Z73:AA73"/>
    <mergeCell ref="X73:Y73"/>
    <mergeCell ref="V73:W73"/>
    <mergeCell ref="T73:U73"/>
    <mergeCell ref="R73:S73"/>
    <mergeCell ref="P73:Q73"/>
    <mergeCell ref="N73:O73"/>
    <mergeCell ref="L73:M73"/>
    <mergeCell ref="J73:K73"/>
    <mergeCell ref="H73:I73"/>
    <mergeCell ref="F73:G73"/>
    <mergeCell ref="D73:E73"/>
  </mergeCells>
  <phoneticPr fontId="18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Domagoj</dc:creator>
  <cp:lastModifiedBy>Domagoj</cp:lastModifiedBy>
  <dcterms:created xsi:type="dcterms:W3CDTF">2022-09-22T09:06:01Z</dcterms:created>
  <dcterms:modified xsi:type="dcterms:W3CDTF">2023-10-17T12:20:09Z</dcterms:modified>
</cp:coreProperties>
</file>