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S:\HSRS dokumenti\Lige 2024 sve discipline\Za reprezentaciju\Feeder\Za repku feeder\"/>
    </mc:Choice>
  </mc:AlternateContent>
  <xr:revisionPtr revIDLastSave="0" documentId="13_ncr:1_{D62224FA-317E-4B58-B16D-96E42ADF1F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8" i="1" l="1"/>
  <c r="J158" i="1"/>
  <c r="J178" i="1"/>
  <c r="K204" i="1"/>
  <c r="J204" i="1"/>
  <c r="J181" i="1"/>
  <c r="J179" i="1"/>
  <c r="K179" i="1"/>
  <c r="K181" i="1"/>
  <c r="J184" i="1"/>
  <c r="K184" i="1"/>
  <c r="J186" i="1"/>
  <c r="K186" i="1"/>
  <c r="J192" i="1"/>
  <c r="K192" i="1"/>
  <c r="J197" i="1"/>
  <c r="K197" i="1"/>
  <c r="J201" i="1"/>
  <c r="K201" i="1"/>
  <c r="J198" i="1"/>
  <c r="K198" i="1"/>
  <c r="J175" i="1"/>
  <c r="K175" i="1"/>
  <c r="J187" i="1"/>
  <c r="K187" i="1"/>
  <c r="J210" i="1"/>
  <c r="K210" i="1"/>
  <c r="J191" i="1"/>
  <c r="K191" i="1"/>
  <c r="J193" i="1"/>
  <c r="K193" i="1"/>
  <c r="J200" i="1"/>
  <c r="K200" i="1"/>
  <c r="J211" i="1"/>
  <c r="K211" i="1"/>
  <c r="J194" i="1"/>
  <c r="K194" i="1"/>
  <c r="J212" i="1"/>
  <c r="K212" i="1"/>
  <c r="J202" i="1"/>
  <c r="K202" i="1"/>
  <c r="J213" i="1"/>
  <c r="K213" i="1"/>
  <c r="J203" i="1"/>
  <c r="K203" i="1"/>
  <c r="J214" i="1"/>
  <c r="K214" i="1"/>
  <c r="J207" i="1"/>
  <c r="K207" i="1"/>
  <c r="J205" i="1"/>
  <c r="K205" i="1"/>
  <c r="J215" i="1"/>
  <c r="K215" i="1"/>
  <c r="J216" i="1"/>
  <c r="K216" i="1"/>
  <c r="J206" i="1"/>
  <c r="K206" i="1"/>
  <c r="J217" i="1"/>
  <c r="K217" i="1"/>
  <c r="J218" i="1"/>
  <c r="K218" i="1"/>
  <c r="J166" i="1"/>
  <c r="K166" i="1"/>
  <c r="J185" i="1"/>
  <c r="K185" i="1"/>
  <c r="J189" i="1"/>
  <c r="K189" i="1"/>
  <c r="J188" i="1"/>
  <c r="K188" i="1"/>
  <c r="K178" i="1"/>
  <c r="J173" i="1"/>
  <c r="K173" i="1"/>
  <c r="J183" i="1"/>
  <c r="K183" i="1"/>
  <c r="J172" i="1"/>
  <c r="K172" i="1"/>
  <c r="J195" i="1"/>
  <c r="K195" i="1"/>
  <c r="J171" i="1"/>
  <c r="K171" i="1"/>
  <c r="J177" i="1"/>
  <c r="K177" i="1"/>
  <c r="J208" i="1"/>
  <c r="K208" i="1"/>
  <c r="J196" i="1"/>
  <c r="K196" i="1"/>
  <c r="J199" i="1"/>
  <c r="K199" i="1"/>
  <c r="J182" i="1"/>
  <c r="K182" i="1"/>
  <c r="J209" i="1"/>
  <c r="K209" i="1"/>
  <c r="K190" i="1"/>
  <c r="J190" i="1"/>
  <c r="J167" i="1"/>
  <c r="K167" i="1"/>
  <c r="J157" i="1"/>
  <c r="K157" i="1"/>
  <c r="J169" i="1"/>
  <c r="K169" i="1"/>
  <c r="J156" i="1"/>
  <c r="K156" i="1"/>
  <c r="J160" i="1"/>
  <c r="K160" i="1"/>
  <c r="J161" i="1"/>
  <c r="K161" i="1"/>
  <c r="J162" i="1"/>
  <c r="K162" i="1"/>
  <c r="J164" i="1"/>
  <c r="K164" i="1"/>
  <c r="J159" i="1"/>
  <c r="K159" i="1"/>
  <c r="J170" i="1"/>
  <c r="K170" i="1"/>
  <c r="J163" i="1"/>
  <c r="K163" i="1"/>
  <c r="J165" i="1"/>
  <c r="K165" i="1"/>
  <c r="J174" i="1"/>
  <c r="K174" i="1"/>
  <c r="J153" i="1"/>
  <c r="K153" i="1"/>
  <c r="J168" i="1"/>
  <c r="K168" i="1"/>
  <c r="J155" i="1"/>
  <c r="K155" i="1"/>
  <c r="J180" i="1"/>
  <c r="K180" i="1"/>
  <c r="J176" i="1"/>
  <c r="K176" i="1"/>
  <c r="K154" i="1"/>
  <c r="J154" i="1"/>
  <c r="K152" i="1"/>
  <c r="J152" i="1"/>
  <c r="Y142" i="1"/>
  <c r="X142" i="1"/>
  <c r="Y141" i="1"/>
  <c r="X141" i="1"/>
  <c r="Y140" i="1"/>
  <c r="X140" i="1"/>
  <c r="Y139" i="1"/>
  <c r="X139" i="1"/>
  <c r="Y138" i="1"/>
  <c r="X138" i="1"/>
  <c r="Y137" i="1"/>
  <c r="X137" i="1"/>
  <c r="Y136" i="1"/>
  <c r="X136" i="1"/>
  <c r="Y135" i="1"/>
  <c r="X135" i="1"/>
  <c r="Y134" i="1"/>
  <c r="X134" i="1"/>
  <c r="Y133" i="1"/>
  <c r="X133" i="1"/>
  <c r="Y132" i="1"/>
  <c r="X132" i="1"/>
  <c r="Y131" i="1"/>
  <c r="X131" i="1"/>
  <c r="X130" i="1"/>
  <c r="X129" i="1"/>
  <c r="Y130" i="1"/>
  <c r="Y129" i="1"/>
  <c r="Y128" i="1"/>
  <c r="X128" i="1"/>
  <c r="Y127" i="1"/>
  <c r="X127" i="1"/>
  <c r="Y126" i="1"/>
  <c r="X126" i="1"/>
  <c r="Y125" i="1"/>
  <c r="X125" i="1"/>
  <c r="Y124" i="1"/>
  <c r="X124" i="1"/>
  <c r="Y123" i="1"/>
  <c r="X123" i="1"/>
  <c r="Y122" i="1"/>
  <c r="X122" i="1"/>
  <c r="Y121" i="1"/>
  <c r="X121" i="1"/>
  <c r="Y120" i="1"/>
  <c r="X120" i="1"/>
  <c r="Y119" i="1"/>
  <c r="X119" i="1"/>
  <c r="Y118" i="1"/>
  <c r="X118" i="1"/>
  <c r="Y117" i="1"/>
  <c r="X117" i="1"/>
  <c r="Y116" i="1"/>
  <c r="X116" i="1"/>
  <c r="Y115" i="1"/>
  <c r="X115" i="1"/>
  <c r="Y114" i="1"/>
  <c r="X114" i="1"/>
  <c r="Y113" i="1"/>
  <c r="X113" i="1"/>
  <c r="Y112" i="1"/>
  <c r="X112" i="1"/>
  <c r="Y111" i="1"/>
  <c r="X111" i="1"/>
  <c r="Y110" i="1"/>
  <c r="X110" i="1"/>
  <c r="Y109" i="1"/>
  <c r="X109" i="1"/>
  <c r="Y108" i="1"/>
  <c r="X108" i="1"/>
  <c r="Z143" i="1"/>
  <c r="Y143" i="1"/>
  <c r="X143" i="1"/>
  <c r="Y97" i="1" l="1"/>
  <c r="Y96" i="1"/>
  <c r="Y95" i="1"/>
  <c r="Y94" i="1"/>
  <c r="Y93" i="1"/>
  <c r="Y92" i="1"/>
  <c r="Y91" i="1"/>
  <c r="Y90" i="1"/>
  <c r="Y89" i="1"/>
  <c r="X96" i="1"/>
  <c r="X97" i="1"/>
  <c r="X95" i="1"/>
  <c r="X94" i="1"/>
  <c r="X93" i="1"/>
  <c r="X92" i="1"/>
  <c r="X91" i="1"/>
  <c r="X90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54" i="1" l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Y13" i="1"/>
  <c r="X13" i="1"/>
</calcChain>
</file>

<file path=xl/sharedStrings.xml><?xml version="1.0" encoding="utf-8"?>
<sst xmlns="http://schemas.openxmlformats.org/spreadsheetml/2006/main" count="545" uniqueCount="167">
  <si>
    <t>Red. br.</t>
  </si>
  <si>
    <t>IME I PREZIME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</si>
  <si>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</si>
  <si>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</si>
  <si>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</si>
  <si>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</si>
  <si>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</si>
  <si>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</si>
  <si>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</si>
  <si>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</si>
  <si>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</si>
  <si>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IX. Kolo</t>
  </si>
  <si>
    <t>X. kolo</t>
  </si>
  <si>
    <t>UKUPNO</t>
  </si>
  <si>
    <t>bod</t>
  </si>
  <si>
    <t>grama</t>
  </si>
  <si>
    <t>težina</t>
  </si>
  <si>
    <t>Mario Pokupec</t>
  </si>
  <si>
    <t>Šaran Zaprešić Petar Šport</t>
  </si>
  <si>
    <t>Davor Florjanić</t>
  </si>
  <si>
    <t>Smuđ Draškovec</t>
  </si>
  <si>
    <t>Dražen Čokrlić</t>
  </si>
  <si>
    <t>Rak Rakitje</t>
  </si>
  <si>
    <t>Luka Florjanić</t>
  </si>
  <si>
    <t>Igor Habek</t>
  </si>
  <si>
    <t>Varaždin Interland VDE</t>
  </si>
  <si>
    <t>Dalibor Markotić</t>
  </si>
  <si>
    <t>Marko Sraga</t>
  </si>
  <si>
    <t>Marijan Bakula</t>
  </si>
  <si>
    <t>Davor Kolmanić</t>
  </si>
  <si>
    <t>TSH Sensas Matchfishing Čakovec</t>
  </si>
  <si>
    <t>Marin Sraga</t>
  </si>
  <si>
    <t>Alan Perko</t>
  </si>
  <si>
    <t>Vladimir Vražić</t>
  </si>
  <si>
    <t>Odra Velika Gorica</t>
  </si>
  <si>
    <t>Nenad Lovrinčević</t>
  </si>
  <si>
    <t>Petar Novosel</t>
  </si>
  <si>
    <t>Jastrebarsko</t>
  </si>
  <si>
    <t>Antonio Horvatić</t>
  </si>
  <si>
    <t>Marijan Sraga</t>
  </si>
  <si>
    <t>Miro Kos</t>
  </si>
  <si>
    <t>Zagreb Topfishing Garbolino FFT</t>
  </si>
  <si>
    <t>Šandor Anđal</t>
  </si>
  <si>
    <t>Kristijan Fresl</t>
  </si>
  <si>
    <t>Ivan Risek</t>
  </si>
  <si>
    <t>Korana Karlovac</t>
  </si>
  <si>
    <t>Robert Novosel</t>
  </si>
  <si>
    <t>Vedran Jakupak</t>
  </si>
  <si>
    <t>Dušan Petrina</t>
  </si>
  <si>
    <t>Tomislav Bičanić</t>
  </si>
  <si>
    <t>Mato Orešković</t>
  </si>
  <si>
    <t>Dario Janus</t>
  </si>
  <si>
    <t>Davor Merda</t>
  </si>
  <si>
    <t>Smuđ Beli Manastir</t>
  </si>
  <si>
    <t>Akoš Pinkert</t>
  </si>
  <si>
    <t>Neven Ferenčina</t>
  </si>
  <si>
    <t>Igor Bošnjak</t>
  </si>
  <si>
    <t>Peter Selinger</t>
  </si>
  <si>
    <t>Braslav Sever</t>
  </si>
  <si>
    <t>Dejan Janković</t>
  </si>
  <si>
    <t>Krešimir Latin</t>
  </si>
  <si>
    <t>Mislav Toth</t>
  </si>
  <si>
    <t>Stjepan Štadler</t>
  </si>
  <si>
    <t>Stevica Pratnemer</t>
  </si>
  <si>
    <t>Zdravko Mađarević</t>
  </si>
  <si>
    <t>Krešimir Nikšić</t>
  </si>
  <si>
    <t>Marko Joskić</t>
  </si>
  <si>
    <t>Luka Pavlaković</t>
  </si>
  <si>
    <t>Dragutin Beganović</t>
  </si>
  <si>
    <t>Ivan Mužar</t>
  </si>
  <si>
    <t>Skresovi Garešnica 14.05.2022.</t>
  </si>
  <si>
    <t>Skresovi Garešnica 15.05.2022.</t>
  </si>
  <si>
    <t>Selnica 04.06.2022.</t>
  </si>
  <si>
    <t>Selnica         05.06.2022.</t>
  </si>
  <si>
    <t>Banova Jaruga 17.09.2022.</t>
  </si>
  <si>
    <t>Banova Jaruga 18.09.2022.</t>
  </si>
  <si>
    <t>Rakitje Juš            01.10.2022.</t>
  </si>
  <si>
    <t>Rakitje Juš 02.10.2022.</t>
  </si>
  <si>
    <t>Banova Jaruga            05.11.2022.</t>
  </si>
  <si>
    <t>Banova Jaruga           06.11.2022.</t>
  </si>
  <si>
    <t>Luka Florijanić</t>
  </si>
  <si>
    <t>TSH Matchfishing Čakovec</t>
  </si>
  <si>
    <t>Hrvoje Toplek</t>
  </si>
  <si>
    <t>Čakovec Interland</t>
  </si>
  <si>
    <t>Tomislav Klarić</t>
  </si>
  <si>
    <t>Klen Colmic Sveta Marija</t>
  </si>
  <si>
    <t>Varaždin Interland Van den Eynde</t>
  </si>
  <si>
    <t>Davor Florijanić</t>
  </si>
  <si>
    <t>Mario Radiković</t>
  </si>
  <si>
    <t>Goran Cvetanović</t>
  </si>
  <si>
    <t>Deverika Draž</t>
  </si>
  <si>
    <t>Željko Šegović</t>
  </si>
  <si>
    <t>Matija Robić</t>
  </si>
  <si>
    <t>Armando Adam  Brmbota</t>
  </si>
  <si>
    <t>Mihael Pongrac</t>
  </si>
  <si>
    <t>Goran Maranić</t>
  </si>
  <si>
    <t>Stanislav Toplak</t>
  </si>
  <si>
    <t>Plasman 2022. god</t>
  </si>
  <si>
    <t>(-) dva najlošija</t>
  </si>
  <si>
    <t xml:space="preserve">    rezultata</t>
  </si>
  <si>
    <t>Linjak Topolje - Deverika Draž</t>
  </si>
  <si>
    <t>REZULTATI ZA REPREZENTACIJU HŠRS - LOV RIBE HRANILICOM NA DNU (2021., 2022. i 2023. godina) - za plasman 2024.</t>
  </si>
  <si>
    <t>Plasman 2023. god</t>
  </si>
  <si>
    <t>Skresovi Garešnica 22.04.2023.</t>
  </si>
  <si>
    <t>Skresovi Garešnica 23.04.2023.</t>
  </si>
  <si>
    <t>Selnica 26.08.2023.</t>
  </si>
  <si>
    <t>Selnica 27.08.2023.</t>
  </si>
  <si>
    <t>Banova Jaruga 03.06.2023.</t>
  </si>
  <si>
    <t>Jezero Novaki Jastrebarsko  16.09.2023.</t>
  </si>
  <si>
    <t>Jezero Novaki Jastrebarsko  17.09.2023.</t>
  </si>
  <si>
    <t>Banova Jaruga            07.10.2023.</t>
  </si>
  <si>
    <t>Banova Jaruga            08.10.2023.</t>
  </si>
  <si>
    <t>PLASMAN</t>
  </si>
  <si>
    <t>Ivan Blažon</t>
  </si>
  <si>
    <t>Šaran Podturen</t>
  </si>
  <si>
    <t>Renato Brković</t>
  </si>
  <si>
    <t>Josip Orehov</t>
  </si>
  <si>
    <t>Jakob Kolar</t>
  </si>
  <si>
    <t>Martin Perčić</t>
  </si>
  <si>
    <t>Zagreb Topfishing / Odra V. Gorica</t>
  </si>
  <si>
    <t>Korana / Klen Sv. Marija</t>
  </si>
  <si>
    <t>Linjak Topolje / Deverika Draž</t>
  </si>
  <si>
    <t>Smuđ Beli Manastir / Deverika Draž</t>
  </si>
  <si>
    <t>Korana Karlovac / Odra velika Gorica</t>
  </si>
  <si>
    <t>Korana Karlovac / Odra Velika Gorica</t>
  </si>
  <si>
    <t>Plasman za</t>
  </si>
  <si>
    <t>reprezentaciju</t>
  </si>
  <si>
    <t>2024. godina</t>
  </si>
  <si>
    <t>REZULTATI ZA REPREZENTACIJU HŠRS - LOV RIBE HRANILICOM NA DNU (2022. 2023. i 2024. godina) - za plasman 2025.</t>
  </si>
  <si>
    <t>2022. godina</t>
  </si>
  <si>
    <t>2023. godina</t>
  </si>
  <si>
    <t>2025. godina</t>
  </si>
  <si>
    <t>IX. kolo</t>
  </si>
  <si>
    <t>Garešnica     06.04.2024.</t>
  </si>
  <si>
    <t>Garešnica     07.04.2024.</t>
  </si>
  <si>
    <t>Pakra II Banova Jaruga  22.06.2024.</t>
  </si>
  <si>
    <t>Pakra II Banova Jaruga  23.06.2024.</t>
  </si>
  <si>
    <t>Selnica 10.08.2024.</t>
  </si>
  <si>
    <t>Selnica 11.08.2024.</t>
  </si>
  <si>
    <t>Finzula Rakitje 05.10.2024.</t>
  </si>
  <si>
    <t>Finzula Rakitje 06.10.2024.</t>
  </si>
  <si>
    <t>Pakra II Banova Jaruga  19.10.2024.</t>
  </si>
  <si>
    <t>Pakra II Banova Jaruga  20.10.2024.</t>
  </si>
  <si>
    <t>Klen Colmic Sv.Marija</t>
  </si>
  <si>
    <t>Čakovec Interland Čakovec</t>
  </si>
  <si>
    <t>Patrik Škrbec</t>
  </si>
  <si>
    <t>Šaran Petar šport Zaprešić</t>
  </si>
  <si>
    <t>Varaždin Interland VDE Varaždin</t>
  </si>
  <si>
    <t>Željko Rob</t>
  </si>
  <si>
    <t>Mura Mursko Središće</t>
  </si>
  <si>
    <t>Jastrebarsko Jastrebarsko</t>
  </si>
  <si>
    <t>Linjak Palovec</t>
  </si>
  <si>
    <t>Filip Halić</t>
  </si>
  <si>
    <t>Denis Bogdan</t>
  </si>
  <si>
    <t>Boris Pintar</t>
  </si>
  <si>
    <t/>
  </si>
  <si>
    <t>Goran Novosel</t>
  </si>
  <si>
    <t>Dario Toplek</t>
  </si>
  <si>
    <t>Plasman 2024 god</t>
  </si>
  <si>
    <t>TSH Sensas Matchfishing Čakovec/Linjak Palovec</t>
  </si>
  <si>
    <t>Odra Velika Gorica/ Jastrebarsko/ Rak Rakitje</t>
  </si>
  <si>
    <t>TSH/Čakovec</t>
  </si>
  <si>
    <t>Patrik Škrbac</t>
  </si>
  <si>
    <t>Šaran Podturen/Varaždin Interland VDE Varaždin</t>
  </si>
  <si>
    <t>6 prvih mjesta</t>
  </si>
  <si>
    <t>3 prva mjesta</t>
  </si>
  <si>
    <t>2 prva mjesta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</si>
</sst>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sz val="16"/>
      <color theme="1"/>
      <name val="Calibri"/>
      <family val="2"/>
      <scheme val="minor"/>
    </font>
    <font>
      <sz val="18"/>
      <name val="Arial"/>
      <family val="2"/>
      <charset val="238"/>
    </font>
    <font>
      <sz val="22"/>
      <color theme="1"/>
      <name val="Calibri"/>
      <family val="2"/>
      <scheme val="minor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sz val="12"/>
      <color rgb="FFE40000"/>
      <name val="Arial"/>
      <family val="2"/>
      <charset val="238"/>
    </font>
    <font>
      <sz val="11"/>
      <color rgb="FFE4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rgb="FFFFFF00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6" tint="0.3999755851924192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double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257">
    <xf numFmtId="0" fontId="0" fillId="0" borderId="0" xfId="0"/>
    <xf numFmtId="0" fontId="0" fillId="2" borderId="8" xfId="1" applyFont="1" applyFill="1" applyBorder="1" applyAlignment="1">
      <alignment horizontal="center"/>
    </xf>
    <xf numFmtId="3" fontId="0" fillId="2" borderId="9" xfId="1" applyNumberFormat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0" fontId="0" fillId="2" borderId="11" xfId="1" applyFont="1" applyFill="1" applyBorder="1" applyAlignment="1">
      <alignment horizontal="center"/>
    </xf>
    <xf numFmtId="3" fontId="0" fillId="2" borderId="12" xfId="1" applyNumberFormat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0" fillId="2" borderId="15" xfId="1" applyFont="1" applyFill="1" applyBorder="1" applyAlignment="1">
      <alignment horizontal="center"/>
    </xf>
    <xf numFmtId="3" fontId="0" fillId="2" borderId="16" xfId="1" applyNumberFormat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0" fontId="0" fillId="2" borderId="18" xfId="1" applyFont="1" applyFill="1" applyBorder="1" applyAlignment="1">
      <alignment horizontal="center"/>
    </xf>
    <xf numFmtId="3" fontId="0" fillId="2" borderId="19" xfId="1" applyNumberFormat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0" fontId="0" fillId="2" borderId="23" xfId="1" applyFont="1" applyFill="1" applyBorder="1" applyAlignment="1">
      <alignment horizontal="center" vertical="center"/>
    </xf>
    <xf numFmtId="3" fontId="0" fillId="2" borderId="22" xfId="1" applyNumberFormat="1" applyFont="1" applyFill="1" applyBorder="1" applyAlignment="1">
      <alignment horizontal="center" vertical="center"/>
    </xf>
    <xf numFmtId="3" fontId="0" fillId="2" borderId="24" xfId="1" applyNumberFormat="1" applyFont="1" applyFill="1" applyBorder="1" applyAlignment="1">
      <alignment horizontal="center" vertical="center"/>
    </xf>
    <xf numFmtId="3" fontId="0" fillId="2" borderId="25" xfId="1" applyNumberFormat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6" fillId="0" borderId="26" xfId="1" applyFont="1" applyBorder="1" applyAlignment="1" applyProtection="1">
      <alignment horizontal="center" vertical="center"/>
      <protection hidden="1"/>
    </xf>
    <xf numFmtId="0" fontId="6" fillId="4" borderId="27" xfId="1" applyFont="1" applyFill="1" applyBorder="1" applyAlignment="1" applyProtection="1">
      <alignment horizontal="left" vertical="center" shrinkToFit="1"/>
      <protection hidden="1"/>
    </xf>
    <xf numFmtId="0" fontId="6" fillId="0" borderId="35" xfId="1" applyFont="1" applyBorder="1" applyAlignment="1" applyProtection="1">
      <alignment horizontal="center" vertical="center"/>
      <protection hidden="1"/>
    </xf>
    <xf numFmtId="0" fontId="6" fillId="6" borderId="27" xfId="1" applyFont="1" applyFill="1" applyBorder="1" applyAlignment="1" applyProtection="1">
      <alignment horizontal="left" vertical="center" shrinkToFit="1"/>
      <protection hidden="1"/>
    </xf>
    <xf numFmtId="0" fontId="6" fillId="4" borderId="36" xfId="1" applyFont="1" applyFill="1" applyBorder="1" applyAlignment="1" applyProtection="1">
      <alignment horizontal="left" vertical="center" shrinkToFit="1"/>
      <protection hidden="1"/>
    </xf>
    <xf numFmtId="0" fontId="3" fillId="0" borderId="26" xfId="1" applyFont="1" applyBorder="1" applyAlignment="1" applyProtection="1">
      <alignment horizontal="center" vertical="center"/>
      <protection hidden="1"/>
    </xf>
    <xf numFmtId="0" fontId="3" fillId="4" borderId="27" xfId="1" applyFont="1" applyFill="1" applyBorder="1" applyAlignment="1" applyProtection="1">
      <alignment horizontal="left" vertical="center" shrinkToFit="1"/>
      <protection hidden="1"/>
    </xf>
    <xf numFmtId="0" fontId="8" fillId="0" borderId="26" xfId="1" applyFont="1" applyBorder="1" applyAlignment="1" applyProtection="1">
      <alignment horizontal="left" vertical="center" shrinkToFit="1"/>
      <protection hidden="1"/>
    </xf>
    <xf numFmtId="0" fontId="3" fillId="0" borderId="28" xfId="1" applyFont="1" applyBorder="1" applyAlignment="1" applyProtection="1">
      <alignment horizontal="center" vertical="center" shrinkToFit="1"/>
      <protection hidden="1"/>
    </xf>
    <xf numFmtId="3" fontId="8" fillId="0" borderId="29" xfId="1" applyNumberFormat="1" applyFont="1" applyBorder="1" applyAlignment="1" applyProtection="1">
      <alignment horizontal="right" vertical="center" shrinkToFit="1"/>
      <protection hidden="1"/>
    </xf>
    <xf numFmtId="0" fontId="3" fillId="0" borderId="30" xfId="1" applyFont="1" applyBorder="1" applyAlignment="1" applyProtection="1">
      <alignment horizontal="center" vertical="center" shrinkToFit="1"/>
      <protection hidden="1"/>
    </xf>
    <xf numFmtId="3" fontId="8" fillId="0" borderId="31" xfId="1" applyNumberFormat="1" applyFont="1" applyBorder="1" applyAlignment="1" applyProtection="1">
      <alignment horizontal="right" vertical="center" shrinkToFit="1"/>
      <protection hidden="1"/>
    </xf>
    <xf numFmtId="3" fontId="8" fillId="0" borderId="32" xfId="1" applyNumberFormat="1" applyFont="1" applyBorder="1" applyAlignment="1" applyProtection="1">
      <alignment horizontal="right" vertical="center" shrinkToFit="1"/>
      <protection hidden="1"/>
    </xf>
    <xf numFmtId="0" fontId="3" fillId="0" borderId="33" xfId="1" applyFont="1" applyBorder="1" applyAlignment="1" applyProtection="1">
      <alignment horizontal="center" vertical="center" shrinkToFit="1"/>
      <protection hidden="1"/>
    </xf>
    <xf numFmtId="3" fontId="8" fillId="0" borderId="34" xfId="1" applyNumberFormat="1" applyFont="1" applyBorder="1" applyAlignment="1" applyProtection="1">
      <alignment horizontal="right" vertical="center" shrinkToFit="1"/>
      <protection hidden="1"/>
    </xf>
    <xf numFmtId="0" fontId="8" fillId="6" borderId="26" xfId="1" applyFont="1" applyFill="1" applyBorder="1" applyAlignment="1" applyProtection="1">
      <alignment horizontal="center" vertical="center"/>
      <protection hidden="1"/>
    </xf>
    <xf numFmtId="0" fontId="3" fillId="0" borderId="35" xfId="1" applyFont="1" applyBorder="1" applyAlignment="1" applyProtection="1">
      <alignment horizontal="center" vertical="center"/>
      <protection hidden="1"/>
    </xf>
    <xf numFmtId="0" fontId="8" fillId="6" borderId="35" xfId="1" applyFont="1" applyFill="1" applyBorder="1" applyAlignment="1" applyProtection="1">
      <alignment horizontal="center" vertical="center"/>
      <protection hidden="1"/>
    </xf>
    <xf numFmtId="0" fontId="8" fillId="0" borderId="37" xfId="1" applyFont="1" applyBorder="1" applyAlignment="1" applyProtection="1">
      <alignment horizontal="left" vertical="center" shrinkToFit="1"/>
      <protection hidden="1"/>
    </xf>
    <xf numFmtId="0" fontId="3" fillId="0" borderId="38" xfId="1" applyFont="1" applyBorder="1" applyAlignment="1" applyProtection="1">
      <alignment horizontal="center" vertical="center" shrinkToFit="1"/>
      <protection hidden="1"/>
    </xf>
    <xf numFmtId="3" fontId="8" fillId="0" borderId="39" xfId="1" applyNumberFormat="1" applyFont="1" applyBorder="1" applyAlignment="1" applyProtection="1">
      <alignment horizontal="right" vertical="center" shrinkToFit="1"/>
      <protection hidden="1"/>
    </xf>
    <xf numFmtId="0" fontId="3" fillId="0" borderId="40" xfId="1" applyFont="1" applyBorder="1" applyAlignment="1" applyProtection="1">
      <alignment horizontal="center" vertical="center" shrinkToFit="1"/>
      <protection hidden="1"/>
    </xf>
    <xf numFmtId="3" fontId="8" fillId="0" borderId="41" xfId="1" applyNumberFormat="1" applyFont="1" applyBorder="1" applyAlignment="1" applyProtection="1">
      <alignment horizontal="right" vertical="center" shrinkToFit="1"/>
      <protection hidden="1"/>
    </xf>
    <xf numFmtId="0" fontId="8" fillId="5" borderId="42" xfId="1" applyFont="1" applyFill="1" applyBorder="1" applyAlignment="1" applyProtection="1">
      <alignment horizontal="center" vertical="center" shrinkToFit="1"/>
      <protection hidden="1"/>
    </xf>
    <xf numFmtId="3" fontId="8" fillId="5" borderId="43" xfId="1" applyNumberFormat="1" applyFont="1" applyFill="1" applyBorder="1" applyAlignment="1" applyProtection="1">
      <alignment horizontal="right" vertical="center" shrinkToFit="1"/>
      <protection hidden="1"/>
    </xf>
    <xf numFmtId="0" fontId="8" fillId="6" borderId="44" xfId="1" applyFont="1" applyFill="1" applyBorder="1" applyAlignment="1" applyProtection="1">
      <alignment horizontal="center" vertical="center"/>
      <protection hidden="1"/>
    </xf>
    <xf numFmtId="0" fontId="9" fillId="0" borderId="30" xfId="1" applyFont="1" applyBorder="1" applyAlignment="1" applyProtection="1">
      <alignment horizontal="center" vertical="center" shrinkToFit="1"/>
      <protection hidden="1"/>
    </xf>
    <xf numFmtId="3" fontId="10" fillId="0" borderId="32" xfId="1" applyNumberFormat="1" applyFont="1" applyBorder="1" applyAlignment="1" applyProtection="1">
      <alignment horizontal="right" vertical="center" shrinkToFit="1"/>
      <protection hidden="1"/>
    </xf>
    <xf numFmtId="0" fontId="9" fillId="0" borderId="28" xfId="1" applyFont="1" applyBorder="1" applyAlignment="1" applyProtection="1">
      <alignment horizontal="center" vertical="center" shrinkToFit="1"/>
      <protection hidden="1"/>
    </xf>
    <xf numFmtId="3" fontId="10" fillId="0" borderId="29" xfId="1" applyNumberFormat="1" applyFont="1" applyBorder="1" applyAlignment="1" applyProtection="1">
      <alignment horizontal="right" vertical="center" shrinkToFit="1"/>
      <protection hidden="1"/>
    </xf>
    <xf numFmtId="0" fontId="9" fillId="0" borderId="33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3" fontId="10" fillId="0" borderId="31" xfId="1" applyNumberFormat="1" applyFont="1" applyBorder="1" applyAlignment="1" applyProtection="1">
      <alignment horizontal="right" vertical="center" shrinkToFit="1"/>
      <protection hidden="1"/>
    </xf>
    <xf numFmtId="0" fontId="11" fillId="0" borderId="0" xfId="0" applyFont="1"/>
    <xf numFmtId="0" fontId="12" fillId="0" borderId="0" xfId="0" applyFont="1"/>
    <xf numFmtId="0" fontId="13" fillId="0" borderId="47" xfId="0" applyFont="1" applyBorder="1"/>
    <xf numFmtId="0" fontId="0" fillId="0" borderId="48" xfId="0" applyBorder="1"/>
    <xf numFmtId="0" fontId="12" fillId="0" borderId="52" xfId="0" applyFont="1" applyBorder="1"/>
    <xf numFmtId="0" fontId="0" fillId="0" borderId="53" xfId="0" applyBorder="1"/>
    <xf numFmtId="0" fontId="4" fillId="0" borderId="56" xfId="1" applyFont="1" applyBorder="1" applyAlignment="1" applyProtection="1">
      <alignment horizontal="left" vertical="center" shrinkToFit="1"/>
      <protection hidden="1"/>
    </xf>
    <xf numFmtId="0" fontId="4" fillId="0" borderId="57" xfId="1" applyFont="1" applyBorder="1" applyAlignment="1" applyProtection="1">
      <alignment horizontal="left" vertical="center" shrinkToFit="1"/>
      <protection hidden="1"/>
    </xf>
    <xf numFmtId="0" fontId="4" fillId="0" borderId="58" xfId="1" applyFont="1" applyBorder="1" applyAlignment="1" applyProtection="1">
      <alignment horizontal="left" vertical="center" shrinkToFit="1"/>
      <protection hidden="1"/>
    </xf>
    <xf numFmtId="0" fontId="4" fillId="0" borderId="50" xfId="1" applyFont="1" applyBorder="1" applyAlignment="1" applyProtection="1">
      <alignment horizontal="left" vertical="center" shrinkToFit="1"/>
      <protection hidden="1"/>
    </xf>
    <xf numFmtId="0" fontId="0" fillId="0" borderId="59" xfId="0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" fontId="0" fillId="0" borderId="62" xfId="0" applyNumberFormat="1" applyBorder="1" applyAlignment="1">
      <alignment horizontal="center" vertical="center"/>
    </xf>
    <xf numFmtId="0" fontId="10" fillId="5" borderId="28" xfId="1" applyFont="1" applyFill="1" applyBorder="1" applyAlignment="1" applyProtection="1">
      <alignment horizontal="center" vertical="center" shrinkToFit="1"/>
      <protection hidden="1"/>
    </xf>
    <xf numFmtId="3" fontId="10" fillId="5" borderId="28" xfId="1" applyNumberFormat="1" applyFont="1" applyFill="1" applyBorder="1" applyAlignment="1" applyProtection="1">
      <alignment horizontal="right" vertical="center" shrinkToFit="1"/>
      <protection hidden="1"/>
    </xf>
    <xf numFmtId="3" fontId="0" fillId="0" borderId="60" xfId="0" applyNumberFormat="1" applyBorder="1"/>
    <xf numFmtId="3" fontId="0" fillId="0" borderId="62" xfId="0" applyNumberFormat="1" applyBorder="1"/>
    <xf numFmtId="0" fontId="14" fillId="0" borderId="61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3" fontId="14" fillId="0" borderId="62" xfId="0" applyNumberFormat="1" applyFont="1" applyBorder="1" applyAlignment="1">
      <alignment horizontal="center" vertical="center"/>
    </xf>
    <xf numFmtId="3" fontId="0" fillId="0" borderId="63" xfId="0" applyNumberFormat="1" applyBorder="1"/>
    <xf numFmtId="3" fontId="0" fillId="0" borderId="64" xfId="0" applyNumberFormat="1" applyBorder="1"/>
    <xf numFmtId="3" fontId="14" fillId="0" borderId="64" xfId="0" applyNumberFormat="1" applyFont="1" applyBorder="1"/>
    <xf numFmtId="3" fontId="15" fillId="0" borderId="64" xfId="0" applyNumberFormat="1" applyFont="1" applyBorder="1"/>
    <xf numFmtId="0" fontId="0" fillId="0" borderId="59" xfId="0" applyBorder="1"/>
    <xf numFmtId="0" fontId="0" fillId="0" borderId="61" xfId="0" applyBorder="1"/>
    <xf numFmtId="0" fontId="15" fillId="0" borderId="61" xfId="0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0" fontId="6" fillId="4" borderId="69" xfId="1" applyFont="1" applyFill="1" applyBorder="1" applyAlignment="1" applyProtection="1">
      <alignment horizontal="left" vertical="center" shrinkToFit="1"/>
      <protection hidden="1"/>
    </xf>
    <xf numFmtId="0" fontId="4" fillId="0" borderId="69" xfId="1" applyFont="1" applyBorder="1" applyAlignment="1" applyProtection="1">
      <alignment horizontal="left" vertical="center" shrinkToFit="1"/>
      <protection hidden="1"/>
    </xf>
    <xf numFmtId="3" fontId="14" fillId="0" borderId="69" xfId="0" applyNumberFormat="1" applyFont="1" applyBorder="1"/>
    <xf numFmtId="0" fontId="8" fillId="5" borderId="28" xfId="1" applyFont="1" applyFill="1" applyBorder="1" applyAlignment="1" applyProtection="1">
      <alignment horizontal="center" vertical="center" shrinkToFit="1"/>
      <protection hidden="1"/>
    </xf>
    <xf numFmtId="3" fontId="8" fillId="5" borderId="28" xfId="1" applyNumberFormat="1" applyFont="1" applyFill="1" applyBorder="1" applyAlignment="1" applyProtection="1">
      <alignment horizontal="right" vertical="center" shrinkToFit="1"/>
      <protection hidden="1"/>
    </xf>
    <xf numFmtId="0" fontId="3" fillId="8" borderId="27" xfId="1" applyFont="1" applyFill="1" applyBorder="1" applyAlignment="1" applyProtection="1">
      <alignment horizontal="left" vertical="center" shrinkToFit="1"/>
      <protection hidden="1"/>
    </xf>
    <xf numFmtId="0" fontId="8" fillId="9" borderId="28" xfId="1" applyFont="1" applyFill="1" applyBorder="1" applyAlignment="1" applyProtection="1">
      <alignment horizontal="center" vertical="center" shrinkToFit="1"/>
      <protection hidden="1"/>
    </xf>
    <xf numFmtId="3" fontId="8" fillId="9" borderId="28" xfId="1" applyNumberFormat="1" applyFont="1" applyFill="1" applyBorder="1" applyAlignment="1" applyProtection="1">
      <alignment horizontal="right" vertical="center" shrinkToFit="1"/>
      <protection hidden="1"/>
    </xf>
    <xf numFmtId="0" fontId="8" fillId="9" borderId="35" xfId="1" applyFont="1" applyFill="1" applyBorder="1" applyAlignment="1" applyProtection="1">
      <alignment horizontal="center" vertical="center"/>
      <protection hidden="1"/>
    </xf>
    <xf numFmtId="0" fontId="18" fillId="2" borderId="20" xfId="1" applyFont="1" applyFill="1" applyBorder="1" applyAlignment="1">
      <alignment horizontal="center"/>
    </xf>
    <xf numFmtId="0" fontId="0" fillId="0" borderId="71" xfId="0" applyBorder="1"/>
    <xf numFmtId="0" fontId="17" fillId="0" borderId="47" xfId="0" applyFont="1" applyBorder="1"/>
    <xf numFmtId="0" fontId="17" fillId="0" borderId="52" xfId="0" applyFont="1" applyBorder="1"/>
    <xf numFmtId="0" fontId="0" fillId="0" borderId="62" xfId="0" applyBorder="1"/>
    <xf numFmtId="0" fontId="4" fillId="0" borderId="64" xfId="1" applyFont="1" applyBorder="1" applyAlignment="1" applyProtection="1">
      <alignment horizontal="left" vertical="center" shrinkToFit="1"/>
      <protection hidden="1"/>
    </xf>
    <xf numFmtId="0" fontId="14" fillId="0" borderId="70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3" fontId="0" fillId="0" borderId="75" xfId="0" applyNumberForma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3" fontId="14" fillId="0" borderId="75" xfId="0" applyNumberFormat="1" applyFont="1" applyBorder="1"/>
    <xf numFmtId="0" fontId="6" fillId="0" borderId="21" xfId="1" applyFont="1" applyBorder="1" applyAlignment="1" applyProtection="1">
      <alignment horizontal="center" vertical="center"/>
      <protection hidden="1"/>
    </xf>
    <xf numFmtId="0" fontId="6" fillId="4" borderId="68" xfId="1" applyFont="1" applyFill="1" applyBorder="1" applyAlignment="1" applyProtection="1">
      <alignment horizontal="left" vertical="center" shrinkToFit="1"/>
      <protection hidden="1"/>
    </xf>
    <xf numFmtId="0" fontId="4" fillId="0" borderId="73" xfId="1" applyFont="1" applyBorder="1" applyAlignment="1" applyProtection="1">
      <alignment horizontal="left" vertical="center" shrinkToFit="1"/>
      <protection hidden="1"/>
    </xf>
    <xf numFmtId="0" fontId="0" fillId="0" borderId="76" xfId="0" applyBorder="1" applyAlignment="1">
      <alignment horizontal="center" vertical="center"/>
    </xf>
    <xf numFmtId="3" fontId="0" fillId="0" borderId="77" xfId="0" applyNumberFormat="1" applyBorder="1" applyAlignment="1">
      <alignment horizontal="center" vertical="center"/>
    </xf>
    <xf numFmtId="3" fontId="0" fillId="0" borderId="77" xfId="0" applyNumberFormat="1" applyBorder="1"/>
    <xf numFmtId="3" fontId="0" fillId="0" borderId="76" xfId="0" applyNumberFormat="1" applyBorder="1"/>
    <xf numFmtId="0" fontId="0" fillId="0" borderId="78" xfId="0" applyBorder="1"/>
    <xf numFmtId="0" fontId="0" fillId="0" borderId="79" xfId="0" applyBorder="1"/>
    <xf numFmtId="0" fontId="6" fillId="4" borderId="67" xfId="1" applyFont="1" applyFill="1" applyBorder="1" applyAlignment="1" applyProtection="1">
      <alignment horizontal="left" vertical="center" shrinkToFit="1"/>
      <protection hidden="1"/>
    </xf>
    <xf numFmtId="0" fontId="4" fillId="0" borderId="72" xfId="1" applyFont="1" applyBorder="1" applyAlignment="1" applyProtection="1">
      <alignment horizontal="left" vertical="center" shrinkToFit="1"/>
      <protection hidden="1"/>
    </xf>
    <xf numFmtId="3" fontId="0" fillId="0" borderId="69" xfId="0" applyNumberFormat="1" applyBorder="1"/>
    <xf numFmtId="0" fontId="19" fillId="0" borderId="0" xfId="0" applyFont="1"/>
    <xf numFmtId="0" fontId="8" fillId="0" borderId="0" xfId="1" applyFont="1" applyBorder="1" applyAlignment="1" applyProtection="1">
      <alignment horizontal="left" vertical="center" shrinkToFit="1"/>
      <protection hidden="1"/>
    </xf>
    <xf numFmtId="0" fontId="3" fillId="0" borderId="0" xfId="1" applyFont="1" applyBorder="1" applyAlignment="1" applyProtection="1">
      <alignment horizontal="center" vertical="center" shrinkToFit="1"/>
      <protection hidden="1"/>
    </xf>
    <xf numFmtId="3" fontId="8" fillId="0" borderId="0" xfId="1" applyNumberFormat="1" applyFont="1" applyBorder="1" applyAlignment="1" applyProtection="1">
      <alignment horizontal="right" vertical="center" shrinkToFit="1"/>
      <protection hidden="1"/>
    </xf>
    <xf numFmtId="0" fontId="8" fillId="5" borderId="0" xfId="1" applyFont="1" applyFill="1" applyBorder="1" applyAlignment="1" applyProtection="1">
      <alignment horizontal="center" vertical="center" shrinkToFit="1"/>
      <protection hidden="1"/>
    </xf>
    <xf numFmtId="3" fontId="8" fillId="5" borderId="0" xfId="1" applyNumberFormat="1" applyFont="1" applyFill="1" applyBorder="1" applyAlignment="1" applyProtection="1">
      <alignment horizontal="right" vertical="center" shrinkToFit="1"/>
      <protection hidden="1"/>
    </xf>
    <xf numFmtId="0" fontId="8" fillId="6" borderId="0" xfId="1" applyFont="1" applyFill="1" applyBorder="1" applyAlignment="1" applyProtection="1">
      <alignment horizontal="center" vertical="center"/>
      <protection hidden="1"/>
    </xf>
    <xf numFmtId="0" fontId="20" fillId="0" borderId="0" xfId="1" applyFont="1" applyBorder="1" applyAlignment="1" applyProtection="1">
      <alignment horizontal="left" vertical="center" shrinkToFit="1"/>
      <protection hidden="1"/>
    </xf>
    <xf numFmtId="0" fontId="21" fillId="0" borderId="0" xfId="0" applyFont="1"/>
    <xf numFmtId="3" fontId="14" fillId="0" borderId="75" xfId="0" applyNumberFormat="1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7" fillId="7" borderId="8" xfId="0" applyFont="1" applyFill="1" applyBorder="1" applyAlignment="1">
      <alignment horizontal="center"/>
    </xf>
    <xf numFmtId="3" fontId="7" fillId="7" borderId="9" xfId="0" applyNumberFormat="1" applyFont="1" applyFill="1" applyBorder="1" applyAlignment="1">
      <alignment horizontal="center"/>
    </xf>
    <xf numFmtId="3" fontId="7" fillId="7" borderId="10" xfId="0" applyNumberFormat="1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3" fontId="7" fillId="7" borderId="13" xfId="0" applyNumberFormat="1" applyFont="1" applyFill="1" applyBorder="1" applyAlignment="1">
      <alignment horizontal="center"/>
    </xf>
    <xf numFmtId="3" fontId="7" fillId="7" borderId="12" xfId="0" applyNumberFormat="1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/>
    </xf>
    <xf numFmtId="3" fontId="7" fillId="7" borderId="16" xfId="0" applyNumberFormat="1" applyFont="1" applyFill="1" applyBorder="1" applyAlignment="1">
      <alignment horizontal="center"/>
    </xf>
    <xf numFmtId="3" fontId="7" fillId="7" borderId="17" xfId="0" applyNumberFormat="1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3" fontId="7" fillId="7" borderId="20" xfId="0" applyNumberFormat="1" applyFont="1" applyFill="1" applyBorder="1" applyAlignment="1">
      <alignment horizontal="center"/>
    </xf>
    <xf numFmtId="3" fontId="7" fillId="7" borderId="19" xfId="0" applyNumberFormat="1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3" fontId="7" fillId="7" borderId="22" xfId="0" applyNumberFormat="1" applyFont="1" applyFill="1" applyBorder="1" applyAlignment="1">
      <alignment horizontal="center" vertical="center"/>
    </xf>
    <xf numFmtId="3" fontId="7" fillId="7" borderId="24" xfId="0" applyNumberFormat="1" applyFont="1" applyFill="1" applyBorder="1" applyAlignment="1">
      <alignment horizontal="center" vertical="center"/>
    </xf>
    <xf numFmtId="3" fontId="7" fillId="7" borderId="25" xfId="0" applyNumberFormat="1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8" fillId="0" borderId="26" xfId="0" applyFont="1" applyBorder="1" applyAlignment="1" applyProtection="1">
      <alignment horizontal="center" vertical="center"/>
      <protection hidden="1"/>
    </xf>
    <xf numFmtId="0" fontId="3" fillId="6" borderId="87" xfId="0" applyFont="1" applyFill="1" applyBorder="1" applyAlignment="1" applyProtection="1">
      <alignment horizontal="left" vertical="center" shrinkToFit="1"/>
      <protection hidden="1"/>
    </xf>
    <xf numFmtId="0" fontId="8" fillId="0" borderId="26" xfId="0" applyFont="1" applyBorder="1" applyAlignment="1" applyProtection="1">
      <alignment horizontal="left" vertical="center" shrinkToFit="1"/>
      <protection hidden="1"/>
    </xf>
    <xf numFmtId="0" fontId="3" fillId="0" borderId="28" xfId="0" applyFont="1" applyBorder="1" applyAlignment="1" applyProtection="1">
      <alignment horizontal="center" vertical="center" shrinkToFit="1"/>
      <protection hidden="1"/>
    </xf>
    <xf numFmtId="3" fontId="8" fillId="0" borderId="29" xfId="0" applyNumberFormat="1" applyFont="1" applyBorder="1" applyAlignment="1" applyProtection="1">
      <alignment horizontal="right" vertical="center" shrinkToFit="1"/>
      <protection hidden="1"/>
    </xf>
    <xf numFmtId="0" fontId="3" fillId="0" borderId="30" xfId="0" applyFont="1" applyBorder="1" applyAlignment="1" applyProtection="1">
      <alignment horizontal="center" vertical="center" shrinkToFit="1"/>
      <protection hidden="1"/>
    </xf>
    <xf numFmtId="3" fontId="8" fillId="0" borderId="31" xfId="0" applyNumberFormat="1" applyFont="1" applyBorder="1" applyAlignment="1" applyProtection="1">
      <alignment horizontal="right" vertical="center" shrinkToFit="1"/>
      <protection hidden="1"/>
    </xf>
    <xf numFmtId="3" fontId="8" fillId="0" borderId="32" xfId="0" applyNumberFormat="1" applyFont="1" applyBorder="1" applyAlignment="1" applyProtection="1">
      <alignment horizontal="right" vertical="center" shrinkToFit="1"/>
      <protection hidden="1"/>
    </xf>
    <xf numFmtId="0" fontId="8" fillId="5" borderId="28" xfId="0" applyFont="1" applyFill="1" applyBorder="1" applyAlignment="1" applyProtection="1">
      <alignment horizontal="center" vertical="center" shrinkToFit="1"/>
      <protection hidden="1"/>
    </xf>
    <xf numFmtId="3" fontId="8" fillId="5" borderId="28" xfId="0" applyNumberFormat="1" applyFont="1" applyFill="1" applyBorder="1" applyAlignment="1" applyProtection="1">
      <alignment horizontal="right" vertical="center" shrinkToFit="1"/>
      <protection hidden="1"/>
    </xf>
    <xf numFmtId="0" fontId="24" fillId="0" borderId="32" xfId="0" applyFont="1" applyBorder="1" applyAlignment="1" applyProtection="1">
      <alignment horizontal="center" vertical="center" shrinkToFit="1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3" fillId="6" borderId="27" xfId="0" applyFont="1" applyFill="1" applyBorder="1" applyAlignment="1" applyProtection="1">
      <alignment horizontal="left" vertical="center" shrinkToFit="1"/>
      <protection hidden="1"/>
    </xf>
    <xf numFmtId="0" fontId="8" fillId="0" borderId="35" xfId="0" applyFont="1" applyBorder="1" applyAlignment="1" applyProtection="1">
      <alignment horizontal="left" vertical="center" shrinkToFit="1"/>
      <protection hidden="1"/>
    </xf>
    <xf numFmtId="0" fontId="3" fillId="0" borderId="33" xfId="0" applyFont="1" applyBorder="1" applyAlignment="1" applyProtection="1">
      <alignment horizontal="center" vertical="center" shrinkToFit="1"/>
      <protection hidden="1"/>
    </xf>
    <xf numFmtId="3" fontId="8" fillId="0" borderId="34" xfId="0" applyNumberFormat="1" applyFont="1" applyBorder="1" applyAlignment="1" applyProtection="1">
      <alignment horizontal="right" vertical="center" shrinkToFit="1"/>
      <protection hidden="1"/>
    </xf>
    <xf numFmtId="0" fontId="3" fillId="0" borderId="88" xfId="0" applyFont="1" applyBorder="1" applyAlignment="1" applyProtection="1">
      <alignment horizontal="center" vertical="center" shrinkToFit="1"/>
      <protection hidden="1"/>
    </xf>
    <xf numFmtId="3" fontId="8" fillId="0" borderId="89" xfId="0" applyNumberFormat="1" applyFont="1" applyBorder="1" applyAlignment="1" applyProtection="1">
      <alignment horizontal="right" vertical="center" shrinkToFit="1"/>
      <protection hidden="1"/>
    </xf>
    <xf numFmtId="0" fontId="8" fillId="0" borderId="44" xfId="0" applyFont="1" applyBorder="1" applyAlignment="1" applyProtection="1">
      <alignment horizontal="center" vertical="center"/>
      <protection hidden="1"/>
    </xf>
    <xf numFmtId="0" fontId="3" fillId="0" borderId="90" xfId="0" applyFont="1" applyBorder="1" applyAlignment="1" applyProtection="1">
      <alignment horizontal="left" vertical="center" shrinkToFit="1"/>
      <protection hidden="1"/>
    </xf>
    <xf numFmtId="0" fontId="8" fillId="0" borderId="44" xfId="0" applyFont="1" applyBorder="1" applyAlignment="1" applyProtection="1">
      <alignment horizontal="left" vertical="center" shrinkToFit="1"/>
      <protection hidden="1"/>
    </xf>
    <xf numFmtId="0" fontId="3" fillId="0" borderId="91" xfId="0" applyFont="1" applyBorder="1" applyAlignment="1" applyProtection="1">
      <alignment horizontal="center" vertical="center" shrinkToFit="1"/>
      <protection hidden="1"/>
    </xf>
    <xf numFmtId="3" fontId="8" fillId="0" borderId="92" xfId="0" applyNumberFormat="1" applyFont="1" applyBorder="1" applyAlignment="1" applyProtection="1">
      <alignment horizontal="right" vertical="center" shrinkToFit="1"/>
      <protection hidden="1"/>
    </xf>
    <xf numFmtId="0" fontId="3" fillId="0" borderId="93" xfId="0" applyFont="1" applyBorder="1" applyAlignment="1" applyProtection="1">
      <alignment horizontal="center" vertical="center" shrinkToFit="1"/>
      <protection hidden="1"/>
    </xf>
    <xf numFmtId="3" fontId="8" fillId="0" borderId="94" xfId="0" applyNumberFormat="1" applyFont="1" applyBorder="1" applyAlignment="1" applyProtection="1">
      <alignment horizontal="right" vertical="center" shrinkToFit="1"/>
      <protection hidden="1"/>
    </xf>
    <xf numFmtId="0" fontId="8" fillId="0" borderId="91" xfId="0" applyFont="1" applyBorder="1" applyAlignment="1" applyProtection="1">
      <alignment horizontal="center" vertical="center" shrinkToFit="1"/>
      <protection hidden="1"/>
    </xf>
    <xf numFmtId="3" fontId="8" fillId="0" borderId="91" xfId="0" applyNumberFormat="1" applyFont="1" applyBorder="1" applyAlignment="1" applyProtection="1">
      <alignment horizontal="right" vertical="center" shrinkToFit="1"/>
      <protection hidden="1"/>
    </xf>
    <xf numFmtId="0" fontId="24" fillId="0" borderId="94" xfId="0" applyFont="1" applyBorder="1" applyAlignment="1" applyProtection="1">
      <alignment horizontal="center" vertical="center" shrinkToFit="1"/>
      <protection hidden="1"/>
    </xf>
    <xf numFmtId="0" fontId="9" fillId="0" borderId="28" xfId="0" applyFont="1" applyBorder="1" applyAlignment="1" applyProtection="1">
      <alignment horizontal="center" vertical="center" shrinkToFit="1"/>
      <protection hidden="1"/>
    </xf>
    <xf numFmtId="3" fontId="10" fillId="0" borderId="29" xfId="0" applyNumberFormat="1" applyFont="1" applyBorder="1" applyAlignment="1" applyProtection="1">
      <alignment horizontal="right" vertical="center" shrinkToFit="1"/>
      <protection hidden="1"/>
    </xf>
    <xf numFmtId="0" fontId="9" fillId="0" borderId="30" xfId="0" applyFont="1" applyBorder="1" applyAlignment="1" applyProtection="1">
      <alignment horizontal="center" vertical="center" shrinkToFit="1"/>
      <protection hidden="1"/>
    </xf>
    <xf numFmtId="3" fontId="10" fillId="0" borderId="32" xfId="0" applyNumberFormat="1" applyFont="1" applyBorder="1" applyAlignment="1" applyProtection="1">
      <alignment horizontal="right" vertical="center" shrinkToFit="1"/>
      <protection hidden="1"/>
    </xf>
    <xf numFmtId="0" fontId="9" fillId="0" borderId="88" xfId="0" applyFont="1" applyBorder="1" applyAlignment="1" applyProtection="1">
      <alignment horizontal="center" vertical="center" shrinkToFit="1"/>
      <protection hidden="1"/>
    </xf>
    <xf numFmtId="3" fontId="10" fillId="0" borderId="89" xfId="0" applyNumberFormat="1" applyFont="1" applyBorder="1" applyAlignment="1" applyProtection="1">
      <alignment horizontal="right" vertical="center" shrinkToFit="1"/>
      <protection hidden="1"/>
    </xf>
    <xf numFmtId="0" fontId="9" fillId="0" borderId="33" xfId="0" applyFont="1" applyBorder="1" applyAlignment="1" applyProtection="1">
      <alignment horizontal="center" vertical="center" shrinkToFit="1"/>
      <protection hidden="1"/>
    </xf>
    <xf numFmtId="3" fontId="10" fillId="0" borderId="34" xfId="0" applyNumberFormat="1" applyFont="1" applyBorder="1" applyAlignment="1" applyProtection="1">
      <alignment horizontal="right" vertical="center" shrinkToFit="1"/>
      <protection hidden="1"/>
    </xf>
    <xf numFmtId="0" fontId="10" fillId="5" borderId="28" xfId="0" applyFont="1" applyFill="1" applyBorder="1" applyAlignment="1" applyProtection="1">
      <alignment horizontal="center" vertical="center" shrinkToFit="1"/>
      <protection hidden="1"/>
    </xf>
    <xf numFmtId="3" fontId="10" fillId="5" borderId="28" xfId="0" applyNumberFormat="1" applyFont="1" applyFill="1" applyBorder="1" applyAlignment="1" applyProtection="1">
      <alignment horizontal="right" vertical="center" shrinkToFit="1"/>
      <protection hidden="1"/>
    </xf>
    <xf numFmtId="0" fontId="22" fillId="7" borderId="82" xfId="0" applyFont="1" applyFill="1" applyBorder="1" applyAlignment="1">
      <alignment horizontal="center" vertical="center"/>
    </xf>
    <xf numFmtId="0" fontId="22" fillId="7" borderId="83" xfId="0" applyFont="1" applyFill="1" applyBorder="1" applyAlignment="1">
      <alignment horizontal="center" vertical="center"/>
    </xf>
    <xf numFmtId="0" fontId="22" fillId="7" borderId="80" xfId="0" applyFont="1" applyFill="1" applyBorder="1" applyAlignment="1">
      <alignment horizontal="center" vertical="center"/>
    </xf>
    <xf numFmtId="0" fontId="22" fillId="7" borderId="81" xfId="0" applyFont="1" applyFill="1" applyBorder="1" applyAlignment="1">
      <alignment horizontal="center" vertical="center"/>
    </xf>
    <xf numFmtId="0" fontId="3" fillId="7" borderId="80" xfId="0" applyFont="1" applyFill="1" applyBorder="1" applyAlignment="1">
      <alignment horizontal="center" vertical="center"/>
    </xf>
    <xf numFmtId="0" fontId="3" fillId="7" borderId="84" xfId="0" applyFont="1" applyFill="1" applyBorder="1" applyAlignment="1">
      <alignment horizontal="center" vertical="center"/>
    </xf>
    <xf numFmtId="0" fontId="3" fillId="7" borderId="83" xfId="0" applyFont="1" applyFill="1" applyBorder="1" applyAlignment="1">
      <alignment horizontal="center" vertical="center"/>
    </xf>
    <xf numFmtId="0" fontId="3" fillId="7" borderId="66" xfId="0" applyFont="1" applyFill="1" applyBorder="1" applyAlignment="1">
      <alignment horizontal="center" vertical="center"/>
    </xf>
    <xf numFmtId="0" fontId="3" fillId="7" borderId="69" xfId="0" applyFont="1" applyFill="1" applyBorder="1" applyAlignment="1">
      <alignment horizontal="center" vertical="center"/>
    </xf>
    <xf numFmtId="0" fontId="3" fillId="7" borderId="86" xfId="0" applyFont="1" applyFill="1" applyBorder="1" applyAlignment="1">
      <alignment horizontal="center" vertical="center"/>
    </xf>
    <xf numFmtId="0" fontId="23" fillId="7" borderId="66" xfId="0" applyFont="1" applyFill="1" applyBorder="1" applyAlignment="1" applyProtection="1">
      <alignment horizontal="center" vertical="center" wrapText="1"/>
      <protection locked="0"/>
    </xf>
    <xf numFmtId="0" fontId="23" fillId="7" borderId="64" xfId="0" applyFont="1" applyFill="1" applyBorder="1" applyAlignment="1" applyProtection="1">
      <alignment horizontal="center" vertical="center" wrapText="1"/>
      <protection locked="0"/>
    </xf>
    <xf numFmtId="0" fontId="23" fillId="7" borderId="85" xfId="0" applyFont="1" applyFill="1" applyBorder="1" applyAlignment="1" applyProtection="1">
      <alignment horizontal="center" vertical="center" wrapText="1"/>
      <protection locked="0"/>
    </xf>
    <xf numFmtId="0" fontId="23" fillId="7" borderId="86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7" borderId="50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7" xfId="1" applyFont="1" applyFill="1" applyBorder="1" applyAlignment="1" applyProtection="1">
      <alignment horizontal="center" vertical="center" wrapText="1"/>
      <protection locked="0"/>
    </xf>
    <xf numFmtId="0" fontId="3" fillId="3" borderId="4" xfId="1" applyFont="1" applyFill="1" applyBorder="1" applyAlignment="1">
      <alignment horizontal="center" vertical="center"/>
    </xf>
    <xf numFmtId="0" fontId="2" fillId="7" borderId="45" xfId="2" applyFont="1" applyFill="1" applyBorder="1" applyAlignment="1">
      <alignment horizontal="center" vertical="center" wrapText="1"/>
    </xf>
    <xf numFmtId="0" fontId="2" fillId="7" borderId="49" xfId="2" applyFont="1" applyFill="1" applyBorder="1" applyAlignment="1">
      <alignment horizontal="center" vertical="center" wrapText="1"/>
    </xf>
    <xf numFmtId="0" fontId="2" fillId="7" borderId="54" xfId="2" applyFont="1" applyFill="1" applyBorder="1" applyAlignment="1">
      <alignment horizontal="center" vertical="center" wrapText="1"/>
    </xf>
    <xf numFmtId="0" fontId="3" fillId="7" borderId="95" xfId="2" applyFont="1" applyFill="1" applyBorder="1" applyAlignment="1">
      <alignment horizontal="center" vertical="center" wrapText="1"/>
    </xf>
    <xf numFmtId="0" fontId="3" fillId="7" borderId="96" xfId="2" applyFont="1" applyFill="1" applyBorder="1" applyAlignment="1">
      <alignment horizontal="center" vertical="center" wrapText="1"/>
    </xf>
    <xf numFmtId="0" fontId="3" fillId="7" borderId="97" xfId="2" applyFont="1" applyFill="1" applyBorder="1" applyAlignment="1">
      <alignment horizontal="center" vertical="center" wrapText="1"/>
    </xf>
    <xf numFmtId="0" fontId="3" fillId="7" borderId="46" xfId="2" applyFont="1" applyFill="1" applyBorder="1" applyAlignment="1">
      <alignment horizontal="center" vertical="center"/>
    </xf>
    <xf numFmtId="0" fontId="3" fillId="7" borderId="51" xfId="2" applyFont="1" applyFill="1" applyBorder="1" applyAlignment="1">
      <alignment horizontal="center" vertical="center"/>
    </xf>
    <xf numFmtId="0" fontId="3" fillId="7" borderId="55" xfId="2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14" fillId="0" borderId="0" xfId="0" applyFont="1"/>
    <xf numFmtId="0" fontId="25" fillId="5" borderId="28" xfId="0" applyFont="1" applyFill="1" applyBorder="1" applyAlignment="1" applyProtection="1">
      <alignment horizontal="center" vertical="center" shrinkToFit="1"/>
      <protection hidden="1"/>
    </xf>
    <xf numFmtId="3" fontId="25" fillId="5" borderId="28" xfId="0" applyNumberFormat="1" applyFont="1" applyFill="1" applyBorder="1" applyAlignment="1" applyProtection="1">
      <alignment horizontal="right" vertical="center" shrinkToFit="1"/>
      <protection hidden="1"/>
    </xf>
    <xf numFmtId="3" fontId="26" fillId="0" borderId="75" xfId="0" applyNumberFormat="1" applyFont="1" applyBorder="1"/>
    <xf numFmtId="0" fontId="8" fillId="0" borderId="57" xfId="0" applyFont="1" applyBorder="1" applyAlignment="1" applyProtection="1">
      <alignment horizontal="left" vertical="center" shrinkToFit="1"/>
      <protection hidden="1"/>
    </xf>
    <xf numFmtId="0" fontId="4" fillId="0" borderId="35" xfId="1" applyFont="1" applyBorder="1" applyAlignment="1" applyProtection="1">
      <alignment horizontal="left" vertical="center" shrinkToFit="1"/>
      <protection hidden="1"/>
    </xf>
    <xf numFmtId="0" fontId="8" fillId="0" borderId="58" xfId="0" applyFont="1" applyBorder="1" applyAlignment="1" applyProtection="1">
      <alignment horizontal="left" vertical="center" shrinkToFit="1"/>
      <protection hidden="1"/>
    </xf>
    <xf numFmtId="0" fontId="26" fillId="0" borderId="61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3" fontId="26" fillId="0" borderId="62" xfId="0" applyNumberFormat="1" applyFont="1" applyBorder="1" applyAlignment="1">
      <alignment horizontal="center" vertical="center"/>
    </xf>
    <xf numFmtId="3" fontId="15" fillId="0" borderId="75" xfId="0" applyNumberFormat="1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3" fontId="26" fillId="0" borderId="64" xfId="0" applyNumberFormat="1" applyFont="1" applyBorder="1"/>
    <xf numFmtId="3" fontId="26" fillId="0" borderId="9" xfId="0" applyNumberFormat="1" applyFont="1" applyBorder="1"/>
    <xf numFmtId="0" fontId="26" fillId="0" borderId="61" xfId="0" applyFont="1" applyBorder="1"/>
    <xf numFmtId="0" fontId="26" fillId="0" borderId="69" xfId="0" applyFont="1" applyBorder="1"/>
    <xf numFmtId="0" fontId="26" fillId="0" borderId="74" xfId="0" applyFont="1" applyBorder="1"/>
    <xf numFmtId="3" fontId="26" fillId="0" borderId="62" xfId="0" applyNumberFormat="1" applyFont="1" applyBorder="1"/>
  </cellXfs>
  <cellStyles count="3">
    <cellStyle name="Normalno" xfId="0" builtinId="0"/>
    <cellStyle name="Obično_Zbirni rezultati lige" xfId="2" xr:uid="{A04E2C08-AF06-4FBD-B5F2-C8F218A65C6C}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74460</xdr:colOff>
      <xdr:row>7</xdr:row>
      <xdr:rowOff>66300</xdr:rowOff>
    </xdr:from>
    <xdr:to>
      <xdr:col>1</xdr:col>
      <xdr:colOff>512373</xdr:colOff>
      <xdr:row>9</xdr:row>
      <xdr:rowOff>2417</xdr:rowOff>
    </xdr:to>
    <xdr:pic>
      <xdr:nvPicPr>
        <xdr:cNvPr id="3" name="Picture 3" descr="grb HŠRS 3">
          <a:extLst>
            <a:ext uri="{FF2B5EF4-FFF2-40B4-BE49-F238E27FC236}">
              <a16:creationId xmlns:a16="http://schemas.microsoft.com/office/drawing/2014/main" id="{C8D8863A-AC76-48A4-80FA-1007B22E097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84060" y="10600950"/>
          <a:ext cx="437913" cy="47114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103036</xdr:colOff>
      <xdr:row>58</xdr:row>
      <xdr:rowOff>104400</xdr:rowOff>
    </xdr:from>
    <xdr:to>
      <xdr:col>1</xdr:col>
      <xdr:colOff>466726</xdr:colOff>
      <xdr:row>59</xdr:row>
      <xdr:rowOff>257175</xdr:rowOff>
    </xdr:to>
    <xdr:pic>
      <xdr:nvPicPr>
        <xdr:cNvPr id="4" name="Picture 3" descr="grb HŠRS 3">
          <a:extLst>
            <a:ext uri="{FF2B5EF4-FFF2-40B4-BE49-F238E27FC236}">
              <a16:creationId xmlns:a16="http://schemas.microsoft.com/office/drawing/2014/main" id="{A7AFC59F-3F6F-43E6-85DF-B9A0AF907D8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12636" y="20706975"/>
          <a:ext cx="363690" cy="3623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466725</xdr:colOff>
      <xdr:row>102</xdr:row>
      <xdr:rowOff>104775</xdr:rowOff>
    </xdr:from>
    <xdr:to>
      <xdr:col>2</xdr:col>
      <xdr:colOff>866775</xdr:colOff>
      <xdr:row>103</xdr:row>
      <xdr:rowOff>125730</xdr:rowOff>
    </xdr:to>
    <xdr:pic macro="[1]!sortpoekipama">
      <xdr:nvPicPr>
        <xdr:cNvPr id="7" name="Picture 3" descr="grb HŠRS 3">
          <a:extLst>
            <a:ext uri="{FF2B5EF4-FFF2-40B4-BE49-F238E27FC236}">
              <a16:creationId xmlns:a16="http://schemas.microsoft.com/office/drawing/2014/main" id="{DCBC58B1-19E4-422E-8B11-EFC42DB18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6465" y="2116455"/>
          <a:ext cx="4000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RIBA-NAS\HSRS%20dokumenti\Lige%202024%20sve%20discipline\Feeder\FEEDER%20HR%20ZBIR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kipno"/>
      <sheetName val="Pojedinačno"/>
      <sheetName val="FEEDER HR ZBIRNO"/>
    </sheetNames>
    <definedNames>
      <definedName name="sortpoekipama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31"/>
  <sheetViews>
    <sheetView tabSelected="1" topLeftCell="A149" zoomScale="82" zoomScaleNormal="82" workbookViewId="0">
      <selection activeCell="T212" sqref="T212"/>
    </sheetView>
  </sheetViews>
  <sheetFormatPr defaultRowHeight="15" x14ac:dyDescent="0.25"/>
  <cols>
    <col min="2" max="2" width="19" customWidth="1"/>
    <col min="3" max="3" width="23" customWidth="1"/>
    <col min="4" max="4" width="5" customWidth="1"/>
    <col min="5" max="5" width="11.5703125" customWidth="1"/>
    <col min="6" max="6" width="5" customWidth="1"/>
    <col min="7" max="7" width="11.7109375" customWidth="1"/>
    <col min="8" max="8" width="7" customWidth="1"/>
    <col min="9" max="9" width="11.5703125" customWidth="1"/>
    <col min="10" max="10" width="7" customWidth="1"/>
    <col min="11" max="11" width="11.5703125" customWidth="1"/>
    <col min="12" max="12" width="5" customWidth="1"/>
    <col min="13" max="13" width="7" customWidth="1"/>
    <col min="14" max="14" width="4.85546875" customWidth="1"/>
    <col min="15" max="15" width="7" customWidth="1"/>
    <col min="16" max="16" width="5" customWidth="1"/>
    <col min="17" max="19" width="7" customWidth="1"/>
    <col min="20" max="20" width="5" customWidth="1"/>
    <col min="21" max="23" width="7" customWidth="1"/>
    <col min="24" max="24" width="5" customWidth="1"/>
    <col min="25" max="25" width="7" customWidth="1"/>
    <col min="26" max="26" width="8.140625" customWidth="1"/>
    <col min="27" max="27" width="8.5703125" customWidth="1"/>
    <col min="28" max="28" width="6.140625" customWidth="1"/>
  </cols>
  <sheetData>
    <row r="2" spans="1:26" ht="21" x14ac:dyDescent="0.35">
      <c r="C2" s="58" t="s">
        <v>128</v>
      </c>
    </row>
    <row r="6" spans="1:26" ht="21" x14ac:dyDescent="0.35">
      <c r="B6" s="122" t="s">
        <v>129</v>
      </c>
    </row>
    <row r="7" spans="1:26" ht="15.75" thickBot="1" x14ac:dyDescent="0.3"/>
    <row r="8" spans="1:26" ht="17.25" thickTop="1" thickBot="1" x14ac:dyDescent="0.3">
      <c r="A8" s="235" t="s">
        <v>0</v>
      </c>
      <c r="B8" s="236" t="s">
        <v>1</v>
      </c>
      <c r="C8" s="237" t="s">
        <v>2</v>
      </c>
      <c r="D8" s="221" t="s">
        <v>3</v>
      </c>
      <c r="E8" s="221"/>
      <c r="F8" s="224" t="s">
        <v>4</v>
      </c>
      <c r="G8" s="224"/>
      <c r="H8" s="221" t="s">
        <v>5</v>
      </c>
      <c r="I8" s="221"/>
      <c r="J8" s="224" t="s">
        <v>6</v>
      </c>
      <c r="K8" s="224"/>
      <c r="L8" s="221" t="s">
        <v>7</v>
      </c>
      <c r="M8" s="221"/>
      <c r="N8" s="224" t="s">
        <v>8</v>
      </c>
      <c r="O8" s="224"/>
      <c r="P8" s="221" t="s">
        <v>9</v>
      </c>
      <c r="Q8" s="221"/>
      <c r="R8" s="234" t="s">
        <v>10</v>
      </c>
      <c r="S8" s="234"/>
      <c r="T8" s="234" t="s">
        <v>11</v>
      </c>
      <c r="U8" s="234"/>
      <c r="V8" s="221" t="s">
        <v>12</v>
      </c>
      <c r="W8" s="221"/>
      <c r="X8" s="217" t="s">
        <v>13</v>
      </c>
      <c r="Y8" s="217"/>
      <c r="Z8" s="217"/>
    </row>
    <row r="9" spans="1:26" ht="25.5" customHeight="1" thickTop="1" thickBot="1" x14ac:dyDescent="0.3">
      <c r="A9" s="235"/>
      <c r="B9" s="236"/>
      <c r="C9" s="237"/>
      <c r="D9" s="223" t="s">
        <v>70</v>
      </c>
      <c r="E9" s="223"/>
      <c r="F9" s="223" t="s">
        <v>71</v>
      </c>
      <c r="G9" s="223"/>
      <c r="H9" s="223" t="s">
        <v>72</v>
      </c>
      <c r="I9" s="223"/>
      <c r="J9" s="223" t="s">
        <v>73</v>
      </c>
      <c r="K9" s="223"/>
      <c r="L9" s="223" t="s">
        <v>74</v>
      </c>
      <c r="M9" s="223"/>
      <c r="N9" s="223" t="s">
        <v>75</v>
      </c>
      <c r="O9" s="223"/>
      <c r="P9" s="223" t="s">
        <v>76</v>
      </c>
      <c r="Q9" s="223"/>
      <c r="R9" s="223" t="s">
        <v>77</v>
      </c>
      <c r="S9" s="223"/>
      <c r="T9" s="223" t="s">
        <v>78</v>
      </c>
      <c r="U9" s="223"/>
      <c r="V9" s="223" t="s">
        <v>79</v>
      </c>
      <c r="W9" s="223"/>
      <c r="X9" s="217"/>
      <c r="Y9" s="217"/>
      <c r="Z9" s="217"/>
    </row>
    <row r="10" spans="1:26" ht="15.75" customHeight="1" thickTop="1" x14ac:dyDescent="0.25">
      <c r="A10" s="235"/>
      <c r="B10" s="236"/>
      <c r="C10" s="237"/>
      <c r="D10" s="1"/>
      <c r="E10" s="2"/>
      <c r="F10" s="1"/>
      <c r="G10" s="3"/>
      <c r="H10" s="1"/>
      <c r="I10" s="2"/>
      <c r="J10" s="1"/>
      <c r="K10" s="3"/>
      <c r="L10" s="1"/>
      <c r="M10" s="2"/>
      <c r="N10" s="1"/>
      <c r="O10" s="3"/>
      <c r="P10" s="4"/>
      <c r="Q10" s="2"/>
      <c r="R10" s="1"/>
      <c r="S10" s="3"/>
      <c r="T10" s="1"/>
      <c r="U10" s="3"/>
      <c r="V10" s="4"/>
      <c r="W10" s="3"/>
      <c r="X10" s="4"/>
      <c r="Y10" s="5"/>
      <c r="Z10" s="6"/>
    </row>
    <row r="11" spans="1:26" ht="10.5" customHeight="1" x14ac:dyDescent="0.25">
      <c r="A11" s="7"/>
      <c r="B11" s="8"/>
      <c r="C11" s="9"/>
      <c r="D11" s="10" t="s">
        <v>14</v>
      </c>
      <c r="E11" s="11" t="s">
        <v>15</v>
      </c>
      <c r="F11" s="10" t="s">
        <v>14</v>
      </c>
      <c r="G11" s="12" t="s">
        <v>15</v>
      </c>
      <c r="H11" s="10" t="s">
        <v>14</v>
      </c>
      <c r="I11" s="11" t="s">
        <v>15</v>
      </c>
      <c r="J11" s="10" t="s">
        <v>14</v>
      </c>
      <c r="K11" s="12" t="s">
        <v>15</v>
      </c>
      <c r="L11" s="10" t="s">
        <v>14</v>
      </c>
      <c r="M11" s="11" t="s">
        <v>15</v>
      </c>
      <c r="N11" s="10" t="s">
        <v>14</v>
      </c>
      <c r="O11" s="13" t="s">
        <v>15</v>
      </c>
      <c r="P11" s="14" t="s">
        <v>14</v>
      </c>
      <c r="Q11" s="11" t="s">
        <v>15</v>
      </c>
      <c r="R11" s="10" t="s">
        <v>14</v>
      </c>
      <c r="S11" s="13" t="s">
        <v>15</v>
      </c>
      <c r="T11" s="10" t="s">
        <v>14</v>
      </c>
      <c r="U11" s="13" t="s">
        <v>15</v>
      </c>
      <c r="V11" s="14" t="s">
        <v>14</v>
      </c>
      <c r="W11" s="13" t="s">
        <v>15</v>
      </c>
      <c r="X11" s="14" t="s">
        <v>14</v>
      </c>
      <c r="Y11" s="15" t="s">
        <v>16</v>
      </c>
      <c r="Z11" s="16"/>
    </row>
    <row r="12" spans="1:26" ht="7.5" customHeight="1" thickBot="1" x14ac:dyDescent="0.3">
      <c r="A12" s="17"/>
      <c r="B12" s="18"/>
      <c r="C12" s="19"/>
      <c r="D12" s="20"/>
      <c r="E12" s="21"/>
      <c r="F12" s="20"/>
      <c r="G12" s="21"/>
      <c r="H12" s="20"/>
      <c r="I12" s="21"/>
      <c r="J12" s="20"/>
      <c r="K12" s="21"/>
      <c r="L12" s="20"/>
      <c r="M12" s="21"/>
      <c r="N12" s="20"/>
      <c r="O12" s="22"/>
      <c r="P12" s="20"/>
      <c r="Q12" s="21"/>
      <c r="R12" s="20"/>
      <c r="S12" s="22"/>
      <c r="T12" s="20"/>
      <c r="U12" s="22"/>
      <c r="V12" s="20"/>
      <c r="W12" s="22"/>
      <c r="X12" s="20"/>
      <c r="Y12" s="23"/>
      <c r="Z12" s="24"/>
    </row>
    <row r="13" spans="1:26" ht="16.5" thickTop="1" x14ac:dyDescent="0.25">
      <c r="A13" s="30">
        <v>1</v>
      </c>
      <c r="B13" s="31" t="s">
        <v>26</v>
      </c>
      <c r="C13" s="32" t="s">
        <v>18</v>
      </c>
      <c r="D13" s="33">
        <v>2</v>
      </c>
      <c r="E13" s="34">
        <v>18022</v>
      </c>
      <c r="F13" s="35">
        <v>2</v>
      </c>
      <c r="G13" s="36">
        <v>12740</v>
      </c>
      <c r="H13" s="33">
        <v>2</v>
      </c>
      <c r="I13" s="37">
        <v>8885</v>
      </c>
      <c r="J13" s="33">
        <v>3</v>
      </c>
      <c r="K13" s="37">
        <v>7113</v>
      </c>
      <c r="L13" s="38">
        <v>3</v>
      </c>
      <c r="M13" s="39">
        <v>3990</v>
      </c>
      <c r="N13" s="35">
        <v>3</v>
      </c>
      <c r="O13" s="37">
        <v>4595</v>
      </c>
      <c r="P13" s="38">
        <v>1</v>
      </c>
      <c r="Q13" s="39">
        <v>18373</v>
      </c>
      <c r="R13" s="35">
        <v>2</v>
      </c>
      <c r="S13" s="37">
        <v>17363</v>
      </c>
      <c r="T13" s="51">
        <v>4</v>
      </c>
      <c r="U13" s="52">
        <v>6820</v>
      </c>
      <c r="V13" s="51">
        <v>7</v>
      </c>
      <c r="W13" s="52">
        <v>4920</v>
      </c>
      <c r="X13" s="93">
        <f>D13+F13+H13+J13+L13+N13+P13+R13</f>
        <v>18</v>
      </c>
      <c r="Y13" s="94">
        <f>E13+G13+I13+K13+M13+O13+Q13+S13</f>
        <v>91081</v>
      </c>
      <c r="Z13" s="40">
        <v>1</v>
      </c>
    </row>
    <row r="14" spans="1:26" ht="15.75" x14ac:dyDescent="0.25">
      <c r="A14" s="30">
        <v>2</v>
      </c>
      <c r="B14" s="31" t="s">
        <v>80</v>
      </c>
      <c r="C14" s="32" t="s">
        <v>20</v>
      </c>
      <c r="D14" s="53">
        <v>6</v>
      </c>
      <c r="E14" s="54">
        <v>10194</v>
      </c>
      <c r="F14" s="35">
        <v>2</v>
      </c>
      <c r="G14" s="36">
        <v>14680</v>
      </c>
      <c r="H14" s="33">
        <v>4</v>
      </c>
      <c r="I14" s="37">
        <v>7225</v>
      </c>
      <c r="J14" s="33">
        <v>1</v>
      </c>
      <c r="K14" s="37">
        <v>6955</v>
      </c>
      <c r="L14" s="38">
        <v>2</v>
      </c>
      <c r="M14" s="39">
        <v>6234</v>
      </c>
      <c r="N14" s="35">
        <v>1</v>
      </c>
      <c r="O14" s="37">
        <v>6369</v>
      </c>
      <c r="P14" s="55">
        <v>5</v>
      </c>
      <c r="Q14" s="56">
        <v>4569</v>
      </c>
      <c r="R14" s="35">
        <v>5</v>
      </c>
      <c r="S14" s="37">
        <v>9761</v>
      </c>
      <c r="T14" s="35">
        <v>2</v>
      </c>
      <c r="U14" s="37">
        <v>5620</v>
      </c>
      <c r="V14" s="35">
        <v>1</v>
      </c>
      <c r="W14" s="37">
        <v>10410</v>
      </c>
      <c r="X14" s="72">
        <f>F14+H14+J14+L14+N14+R14+T14+V14</f>
        <v>18</v>
      </c>
      <c r="Y14" s="73">
        <f>G14+I14+K14+M14+O14+S14+U14+W14</f>
        <v>67254</v>
      </c>
      <c r="Z14" s="40">
        <v>2</v>
      </c>
    </row>
    <row r="15" spans="1:26" ht="15.75" x14ac:dyDescent="0.25">
      <c r="A15" s="41">
        <v>3</v>
      </c>
      <c r="B15" s="31" t="s">
        <v>28</v>
      </c>
      <c r="C15" s="32" t="s">
        <v>18</v>
      </c>
      <c r="D15" s="33">
        <v>1</v>
      </c>
      <c r="E15" s="34">
        <v>26602</v>
      </c>
      <c r="F15" s="35">
        <v>5</v>
      </c>
      <c r="G15" s="36">
        <v>14855</v>
      </c>
      <c r="H15" s="33">
        <v>1</v>
      </c>
      <c r="I15" s="37">
        <v>10131</v>
      </c>
      <c r="J15" s="33">
        <v>3</v>
      </c>
      <c r="K15" s="37">
        <v>6238</v>
      </c>
      <c r="L15" s="38">
        <v>1</v>
      </c>
      <c r="M15" s="39">
        <v>5337</v>
      </c>
      <c r="N15" s="51">
        <v>6</v>
      </c>
      <c r="O15" s="52">
        <v>3240</v>
      </c>
      <c r="P15" s="38">
        <v>1</v>
      </c>
      <c r="Q15" s="39">
        <v>41685</v>
      </c>
      <c r="R15" s="51">
        <v>7</v>
      </c>
      <c r="S15" s="52">
        <v>1225</v>
      </c>
      <c r="T15" s="35">
        <v>2</v>
      </c>
      <c r="U15" s="37">
        <v>7590</v>
      </c>
      <c r="V15" s="35">
        <v>4</v>
      </c>
      <c r="W15" s="37">
        <v>7870</v>
      </c>
      <c r="X15" s="72">
        <f>D15+F15+H15+J15+L15+P15+T15+V15</f>
        <v>18</v>
      </c>
      <c r="Y15" s="73">
        <f>E15+G15+I15+K15+M15+Q15+U15+W15</f>
        <v>120308</v>
      </c>
      <c r="Z15" s="42">
        <v>3</v>
      </c>
    </row>
    <row r="16" spans="1:26" ht="15.75" x14ac:dyDescent="0.25">
      <c r="A16" s="30">
        <v>4</v>
      </c>
      <c r="B16" s="31" t="s">
        <v>38</v>
      </c>
      <c r="C16" s="32" t="s">
        <v>81</v>
      </c>
      <c r="D16" s="33">
        <v>5</v>
      </c>
      <c r="E16" s="34">
        <v>10317</v>
      </c>
      <c r="F16" s="35">
        <v>2</v>
      </c>
      <c r="G16" s="36">
        <v>16470</v>
      </c>
      <c r="H16" s="33">
        <v>3</v>
      </c>
      <c r="I16" s="37">
        <v>4389</v>
      </c>
      <c r="J16" s="33">
        <v>2</v>
      </c>
      <c r="K16" s="37">
        <v>7661</v>
      </c>
      <c r="L16" s="38">
        <v>3</v>
      </c>
      <c r="M16" s="39">
        <v>3954</v>
      </c>
      <c r="N16" s="51">
        <v>5</v>
      </c>
      <c r="O16" s="52">
        <v>5041</v>
      </c>
      <c r="P16" s="55">
        <v>6</v>
      </c>
      <c r="Q16" s="56">
        <v>11109</v>
      </c>
      <c r="R16" s="35">
        <v>1</v>
      </c>
      <c r="S16" s="37">
        <v>21680</v>
      </c>
      <c r="T16" s="35">
        <v>3</v>
      </c>
      <c r="U16" s="37">
        <v>7440</v>
      </c>
      <c r="V16" s="35">
        <v>4</v>
      </c>
      <c r="W16" s="37">
        <v>5960</v>
      </c>
      <c r="X16" s="72">
        <f>D16+F16+H16+J16+L16+R16+T16+V16</f>
        <v>23</v>
      </c>
      <c r="Y16" s="73">
        <f>E16+G16+I16+K16+M16+S16+U16+W16</f>
        <v>77871</v>
      </c>
      <c r="Z16" s="40">
        <v>4</v>
      </c>
    </row>
    <row r="17" spans="1:26" ht="15.75" x14ac:dyDescent="0.25">
      <c r="A17" s="30">
        <v>5</v>
      </c>
      <c r="B17" s="31" t="s">
        <v>32</v>
      </c>
      <c r="C17" s="32" t="s">
        <v>81</v>
      </c>
      <c r="D17" s="33">
        <v>4</v>
      </c>
      <c r="E17" s="34">
        <v>12346</v>
      </c>
      <c r="F17" s="51">
        <v>7</v>
      </c>
      <c r="G17" s="57">
        <v>5785</v>
      </c>
      <c r="H17" s="53">
        <v>8</v>
      </c>
      <c r="I17" s="52">
        <v>3645</v>
      </c>
      <c r="J17" s="33">
        <v>2</v>
      </c>
      <c r="K17" s="37">
        <v>8772</v>
      </c>
      <c r="L17" s="38">
        <v>4</v>
      </c>
      <c r="M17" s="39">
        <v>3060</v>
      </c>
      <c r="N17" s="35">
        <v>1</v>
      </c>
      <c r="O17" s="37">
        <v>6234</v>
      </c>
      <c r="P17" s="38">
        <v>5</v>
      </c>
      <c r="Q17" s="39">
        <v>7891</v>
      </c>
      <c r="R17" s="35">
        <v>1</v>
      </c>
      <c r="S17" s="37">
        <v>25368</v>
      </c>
      <c r="T17" s="35">
        <v>1</v>
      </c>
      <c r="U17" s="37">
        <v>11710</v>
      </c>
      <c r="V17" s="35">
        <v>2</v>
      </c>
      <c r="W17" s="37">
        <v>9580</v>
      </c>
      <c r="X17" s="72">
        <f>D17+J17+L17+N17+P17+R17+T17+V17</f>
        <v>20</v>
      </c>
      <c r="Y17" s="73">
        <f>E17+K17+M17+O17+Q17+S17+U17+W17</f>
        <v>84961</v>
      </c>
      <c r="Z17" s="40">
        <v>5</v>
      </c>
    </row>
    <row r="18" spans="1:26" ht="15.75" x14ac:dyDescent="0.25">
      <c r="A18" s="30">
        <v>6</v>
      </c>
      <c r="B18" s="31" t="s">
        <v>27</v>
      </c>
      <c r="C18" s="32" t="s">
        <v>20</v>
      </c>
      <c r="D18" s="53">
        <v>6</v>
      </c>
      <c r="E18" s="54">
        <v>7780</v>
      </c>
      <c r="F18" s="35">
        <v>3</v>
      </c>
      <c r="G18" s="36">
        <v>15310</v>
      </c>
      <c r="H18" s="33">
        <v>6</v>
      </c>
      <c r="I18" s="37">
        <v>3128</v>
      </c>
      <c r="J18" s="33">
        <v>4</v>
      </c>
      <c r="K18" s="37">
        <v>5477</v>
      </c>
      <c r="L18" s="38">
        <v>1</v>
      </c>
      <c r="M18" s="39">
        <v>7829</v>
      </c>
      <c r="N18" s="35">
        <v>3</v>
      </c>
      <c r="O18" s="37">
        <v>4929</v>
      </c>
      <c r="P18" s="38">
        <v>3</v>
      </c>
      <c r="Q18" s="39">
        <v>16065</v>
      </c>
      <c r="R18" s="35">
        <v>2</v>
      </c>
      <c r="S18" s="37">
        <v>24317</v>
      </c>
      <c r="T18" s="51">
        <v>7</v>
      </c>
      <c r="U18" s="52">
        <v>5510</v>
      </c>
      <c r="V18" s="35">
        <v>1</v>
      </c>
      <c r="W18" s="37">
        <v>8660</v>
      </c>
      <c r="X18" s="72">
        <f>F18+H18+J18+L18+N18+P18+R18+V18</f>
        <v>23</v>
      </c>
      <c r="Y18" s="73">
        <f>G18+I18+K18+M18+O18+Q18+S18+W18</f>
        <v>85715</v>
      </c>
      <c r="Z18" s="42">
        <v>6</v>
      </c>
    </row>
    <row r="19" spans="1:26" ht="15.75" x14ac:dyDescent="0.25">
      <c r="A19" s="41">
        <v>7</v>
      </c>
      <c r="B19" s="31" t="s">
        <v>82</v>
      </c>
      <c r="C19" s="32" t="s">
        <v>83</v>
      </c>
      <c r="D19" s="33">
        <v>7</v>
      </c>
      <c r="E19" s="34">
        <v>9497</v>
      </c>
      <c r="F19" s="35">
        <v>1</v>
      </c>
      <c r="G19" s="36">
        <v>18850</v>
      </c>
      <c r="H19" s="33">
        <v>1</v>
      </c>
      <c r="I19" s="37">
        <v>6338</v>
      </c>
      <c r="J19" s="33">
        <v>3</v>
      </c>
      <c r="K19" s="37">
        <v>5906</v>
      </c>
      <c r="L19" s="55">
        <v>10</v>
      </c>
      <c r="M19" s="56">
        <v>1704</v>
      </c>
      <c r="N19" s="35">
        <v>2</v>
      </c>
      <c r="O19" s="37">
        <v>5385</v>
      </c>
      <c r="P19" s="55">
        <v>8</v>
      </c>
      <c r="Q19" s="56">
        <v>4184</v>
      </c>
      <c r="R19" s="35">
        <v>3</v>
      </c>
      <c r="S19" s="37">
        <v>11936</v>
      </c>
      <c r="T19" s="35">
        <v>1</v>
      </c>
      <c r="U19" s="37">
        <v>10970</v>
      </c>
      <c r="V19" s="35">
        <v>3</v>
      </c>
      <c r="W19" s="37">
        <v>6820</v>
      </c>
      <c r="X19" s="72">
        <f>D19+F19+H19+J19+N19+R19+T19+V19</f>
        <v>21</v>
      </c>
      <c r="Y19" s="73">
        <f>E19+G19+I19+K19+O19+S19+U19+W19</f>
        <v>75702</v>
      </c>
      <c r="Z19" s="40">
        <v>7</v>
      </c>
    </row>
    <row r="20" spans="1:26" ht="15.75" x14ac:dyDescent="0.25">
      <c r="A20" s="30">
        <v>8</v>
      </c>
      <c r="B20" s="31" t="s">
        <v>84</v>
      </c>
      <c r="C20" s="32" t="s">
        <v>85</v>
      </c>
      <c r="D20" s="33">
        <v>5</v>
      </c>
      <c r="E20" s="34">
        <v>9223</v>
      </c>
      <c r="F20" s="35">
        <v>4</v>
      </c>
      <c r="G20" s="36">
        <v>12645</v>
      </c>
      <c r="H20" s="53">
        <v>7</v>
      </c>
      <c r="I20" s="52">
        <v>3917</v>
      </c>
      <c r="J20" s="33">
        <v>5</v>
      </c>
      <c r="K20" s="37">
        <v>5311</v>
      </c>
      <c r="L20" s="55">
        <v>6</v>
      </c>
      <c r="M20" s="56">
        <v>2841</v>
      </c>
      <c r="N20" s="35">
        <v>3</v>
      </c>
      <c r="O20" s="37">
        <v>6041</v>
      </c>
      <c r="P20" s="38">
        <v>1</v>
      </c>
      <c r="Q20" s="39">
        <v>18740</v>
      </c>
      <c r="R20" s="35">
        <v>5</v>
      </c>
      <c r="S20" s="37">
        <v>2782</v>
      </c>
      <c r="T20" s="35">
        <v>5</v>
      </c>
      <c r="U20" s="37">
        <v>5800</v>
      </c>
      <c r="V20" s="35">
        <v>3</v>
      </c>
      <c r="W20" s="37">
        <v>7250</v>
      </c>
      <c r="X20" s="72">
        <f>D20+F20+J20+N20+P20+R20+T20+V20</f>
        <v>31</v>
      </c>
      <c r="Y20" s="73">
        <f>E20+G20+K20+O20+Q20+S20+U20+W20</f>
        <v>67792</v>
      </c>
      <c r="Z20" s="40">
        <v>8</v>
      </c>
    </row>
    <row r="21" spans="1:26" ht="15.75" x14ac:dyDescent="0.25">
      <c r="A21" s="30">
        <v>9</v>
      </c>
      <c r="B21" s="31" t="s">
        <v>31</v>
      </c>
      <c r="C21" s="32" t="s">
        <v>86</v>
      </c>
      <c r="D21" s="33">
        <v>2</v>
      </c>
      <c r="E21" s="34">
        <v>22663</v>
      </c>
      <c r="F21" s="35">
        <v>4</v>
      </c>
      <c r="G21" s="36">
        <v>15230</v>
      </c>
      <c r="H21" s="33">
        <v>5</v>
      </c>
      <c r="I21" s="37">
        <v>5663</v>
      </c>
      <c r="J21" s="33">
        <v>6</v>
      </c>
      <c r="K21" s="37">
        <v>3119</v>
      </c>
      <c r="L21" s="38">
        <v>6</v>
      </c>
      <c r="M21" s="39">
        <v>2593</v>
      </c>
      <c r="N21" s="35">
        <v>4</v>
      </c>
      <c r="O21" s="37">
        <v>4066</v>
      </c>
      <c r="P21" s="38">
        <v>2</v>
      </c>
      <c r="Q21" s="39">
        <v>16584</v>
      </c>
      <c r="R21" s="51">
        <v>6</v>
      </c>
      <c r="S21" s="52">
        <v>1999</v>
      </c>
      <c r="T21" s="35">
        <v>5</v>
      </c>
      <c r="U21" s="37">
        <v>6270</v>
      </c>
      <c r="V21" s="51">
        <v>8</v>
      </c>
      <c r="W21" s="52">
        <v>4810</v>
      </c>
      <c r="X21" s="72">
        <f>D21+F21+H21+J21+L21+N21+P21+T21</f>
        <v>34</v>
      </c>
      <c r="Y21" s="73">
        <f>E21+G21+I21+K21+M21+O21+Q21+U21</f>
        <v>76188</v>
      </c>
      <c r="Z21" s="42">
        <v>9</v>
      </c>
    </row>
    <row r="22" spans="1:26" ht="15.75" x14ac:dyDescent="0.25">
      <c r="A22" s="30">
        <v>10</v>
      </c>
      <c r="B22" s="31" t="s">
        <v>33</v>
      </c>
      <c r="C22" s="32" t="s">
        <v>34</v>
      </c>
      <c r="D22" s="33">
        <v>4</v>
      </c>
      <c r="E22" s="34">
        <v>14076</v>
      </c>
      <c r="F22" s="35">
        <v>7</v>
      </c>
      <c r="G22" s="36">
        <v>14450</v>
      </c>
      <c r="H22" s="53">
        <v>8</v>
      </c>
      <c r="I22" s="52">
        <v>3593</v>
      </c>
      <c r="J22" s="33">
        <v>4</v>
      </c>
      <c r="K22" s="37">
        <v>6206</v>
      </c>
      <c r="L22" s="38">
        <v>5</v>
      </c>
      <c r="M22" s="39">
        <v>3083</v>
      </c>
      <c r="N22" s="35">
        <v>4</v>
      </c>
      <c r="O22" s="37">
        <v>5738</v>
      </c>
      <c r="P22" s="38">
        <v>6</v>
      </c>
      <c r="Q22" s="39">
        <v>4340</v>
      </c>
      <c r="R22" s="35">
        <v>1</v>
      </c>
      <c r="S22" s="37">
        <v>21682</v>
      </c>
      <c r="T22" s="51">
        <v>8</v>
      </c>
      <c r="U22" s="52">
        <v>4115</v>
      </c>
      <c r="V22" s="35">
        <v>3</v>
      </c>
      <c r="W22" s="37">
        <v>7960</v>
      </c>
      <c r="X22" s="72">
        <f>D22+F22+J22+L22+N22+P22+R22+V22</f>
        <v>34</v>
      </c>
      <c r="Y22" s="73">
        <f>E22+G22+K22+M22+O22+Q22+S22+W22</f>
        <v>77535</v>
      </c>
      <c r="Z22" s="40">
        <v>10</v>
      </c>
    </row>
    <row r="23" spans="1:26" ht="15.75" x14ac:dyDescent="0.25">
      <c r="A23" s="41">
        <v>11</v>
      </c>
      <c r="B23" s="31" t="s">
        <v>87</v>
      </c>
      <c r="C23" s="32" t="s">
        <v>20</v>
      </c>
      <c r="D23" s="33">
        <v>1</v>
      </c>
      <c r="E23" s="34">
        <v>23298</v>
      </c>
      <c r="F23" s="51">
        <v>11</v>
      </c>
      <c r="G23" s="57">
        <v>5800</v>
      </c>
      <c r="H23" s="33">
        <v>3</v>
      </c>
      <c r="I23" s="37">
        <v>4853</v>
      </c>
      <c r="J23" s="33">
        <v>5</v>
      </c>
      <c r="K23" s="37">
        <v>5392</v>
      </c>
      <c r="L23" s="38">
        <v>2</v>
      </c>
      <c r="M23" s="39">
        <v>4179</v>
      </c>
      <c r="N23" s="35">
        <v>4</v>
      </c>
      <c r="O23" s="37">
        <v>4458</v>
      </c>
      <c r="P23" s="38">
        <v>3</v>
      </c>
      <c r="Q23" s="39">
        <v>15956</v>
      </c>
      <c r="R23" s="51">
        <v>10</v>
      </c>
      <c r="S23" s="52">
        <v>109</v>
      </c>
      <c r="T23" s="35">
        <v>7</v>
      </c>
      <c r="U23" s="37">
        <v>4865</v>
      </c>
      <c r="V23" s="35">
        <v>5</v>
      </c>
      <c r="W23" s="37">
        <v>5550</v>
      </c>
      <c r="X23" s="72">
        <f>D23+H23+J23+L23+N23+P23+T23+V23</f>
        <v>30</v>
      </c>
      <c r="Y23" s="73">
        <f>E23+I23+K23+M23+O23+Q23+U23+W23</f>
        <v>68551</v>
      </c>
      <c r="Z23" s="40">
        <v>11</v>
      </c>
    </row>
    <row r="24" spans="1:26" ht="15.75" x14ac:dyDescent="0.25">
      <c r="A24" s="30">
        <v>12</v>
      </c>
      <c r="B24" s="31" t="s">
        <v>29</v>
      </c>
      <c r="C24" s="32" t="s">
        <v>81</v>
      </c>
      <c r="D24" s="33">
        <v>3</v>
      </c>
      <c r="E24" s="34">
        <v>12378</v>
      </c>
      <c r="F24" s="35">
        <v>1</v>
      </c>
      <c r="G24" s="36">
        <v>13220</v>
      </c>
      <c r="H24" s="53">
        <v>11</v>
      </c>
      <c r="I24" s="52">
        <v>868</v>
      </c>
      <c r="J24" s="33">
        <v>7</v>
      </c>
      <c r="K24" s="37">
        <v>3029</v>
      </c>
      <c r="L24" s="38">
        <v>3</v>
      </c>
      <c r="M24" s="39">
        <v>3301</v>
      </c>
      <c r="N24" s="35">
        <v>5</v>
      </c>
      <c r="O24" s="37">
        <v>3904</v>
      </c>
      <c r="P24" s="38">
        <v>4</v>
      </c>
      <c r="Q24" s="39">
        <v>7846</v>
      </c>
      <c r="R24" s="51">
        <v>8</v>
      </c>
      <c r="S24" s="52">
        <v>594</v>
      </c>
      <c r="T24" s="35">
        <v>4</v>
      </c>
      <c r="U24" s="37">
        <v>4605</v>
      </c>
      <c r="V24" s="35">
        <v>5</v>
      </c>
      <c r="W24" s="37">
        <v>5210</v>
      </c>
      <c r="X24" s="72">
        <f>D24+F24+J24+L24+N24+P24+T24+V24</f>
        <v>32</v>
      </c>
      <c r="Y24" s="73">
        <f>E24+G24+K24+M24+O24+Q24+U24+W24</f>
        <v>53493</v>
      </c>
      <c r="Z24" s="42">
        <v>12</v>
      </c>
    </row>
    <row r="25" spans="1:26" ht="15.75" x14ac:dyDescent="0.25">
      <c r="A25" s="30">
        <v>13</v>
      </c>
      <c r="B25" s="31" t="s">
        <v>39</v>
      </c>
      <c r="C25" s="32" t="s">
        <v>86</v>
      </c>
      <c r="D25" s="33">
        <v>3</v>
      </c>
      <c r="E25" s="34">
        <v>13865</v>
      </c>
      <c r="F25" s="35">
        <v>1</v>
      </c>
      <c r="G25" s="36">
        <v>16005</v>
      </c>
      <c r="H25" s="33">
        <v>5</v>
      </c>
      <c r="I25" s="37">
        <v>3564</v>
      </c>
      <c r="J25" s="53">
        <v>9</v>
      </c>
      <c r="K25" s="52">
        <v>4396</v>
      </c>
      <c r="L25" s="38">
        <v>6</v>
      </c>
      <c r="M25" s="39">
        <v>1338</v>
      </c>
      <c r="N25" s="35">
        <v>6</v>
      </c>
      <c r="O25" s="37">
        <v>3724</v>
      </c>
      <c r="P25" s="38">
        <v>4</v>
      </c>
      <c r="Q25" s="39">
        <v>13021</v>
      </c>
      <c r="R25" s="35">
        <v>2</v>
      </c>
      <c r="S25" s="37">
        <v>12871</v>
      </c>
      <c r="T25" s="51">
        <v>9</v>
      </c>
      <c r="U25" s="52">
        <v>3455</v>
      </c>
      <c r="V25" s="35">
        <v>7</v>
      </c>
      <c r="W25" s="37">
        <v>6720</v>
      </c>
      <c r="X25" s="72">
        <f>D25+F25+H25+L25+N25+P25+R25+V25</f>
        <v>34</v>
      </c>
      <c r="Y25" s="73">
        <f>E25+G25+I25+M25+O25+Q25+S25+W25</f>
        <v>71108</v>
      </c>
      <c r="Z25" s="40">
        <v>13</v>
      </c>
    </row>
    <row r="26" spans="1:26" ht="15.75" x14ac:dyDescent="0.25">
      <c r="A26" s="30">
        <v>14</v>
      </c>
      <c r="B26" s="31" t="s">
        <v>57</v>
      </c>
      <c r="C26" s="32" t="s">
        <v>83</v>
      </c>
      <c r="D26" s="33">
        <v>1</v>
      </c>
      <c r="E26" s="34">
        <v>24197</v>
      </c>
      <c r="F26" s="35">
        <v>3</v>
      </c>
      <c r="G26" s="36">
        <v>11865</v>
      </c>
      <c r="H26" s="33">
        <v>3</v>
      </c>
      <c r="I26" s="37">
        <v>9121</v>
      </c>
      <c r="J26" s="33">
        <v>4</v>
      </c>
      <c r="K26" s="37">
        <v>5933</v>
      </c>
      <c r="L26" s="38">
        <v>8</v>
      </c>
      <c r="M26" s="39">
        <v>1134</v>
      </c>
      <c r="N26" s="35">
        <v>1</v>
      </c>
      <c r="O26" s="37">
        <v>6975</v>
      </c>
      <c r="P26" s="38">
        <v>8</v>
      </c>
      <c r="Q26" s="39">
        <v>5608</v>
      </c>
      <c r="R26" s="35">
        <v>3</v>
      </c>
      <c r="S26" s="37">
        <v>7050</v>
      </c>
      <c r="T26" s="51">
        <v>12</v>
      </c>
      <c r="U26" s="52"/>
      <c r="V26" s="51">
        <v>12</v>
      </c>
      <c r="W26" s="52"/>
      <c r="X26" s="72">
        <f>D26+F26+H26+J26+L26+N26+P26+R26</f>
        <v>31</v>
      </c>
      <c r="Y26" s="73">
        <f>E26+G26+I26+K26+M26+O26+Q26+S26</f>
        <v>71883</v>
      </c>
      <c r="Z26" s="40">
        <v>14</v>
      </c>
    </row>
    <row r="27" spans="1:26" ht="15.75" x14ac:dyDescent="0.25">
      <c r="A27" s="41">
        <v>15</v>
      </c>
      <c r="B27" s="31" t="s">
        <v>17</v>
      </c>
      <c r="C27" s="32" t="s">
        <v>18</v>
      </c>
      <c r="D27" s="53">
        <v>11</v>
      </c>
      <c r="E27" s="54">
        <v>8574</v>
      </c>
      <c r="F27" s="35">
        <v>6</v>
      </c>
      <c r="G27" s="36">
        <v>7550</v>
      </c>
      <c r="H27" s="33">
        <v>4</v>
      </c>
      <c r="I27" s="37">
        <v>3740</v>
      </c>
      <c r="J27" s="33">
        <v>8</v>
      </c>
      <c r="K27" s="37">
        <v>3828</v>
      </c>
      <c r="L27" s="38">
        <v>2</v>
      </c>
      <c r="M27" s="39">
        <v>3966</v>
      </c>
      <c r="N27" s="35">
        <v>5</v>
      </c>
      <c r="O27" s="37">
        <v>4019</v>
      </c>
      <c r="P27" s="38">
        <v>5</v>
      </c>
      <c r="Q27" s="39">
        <v>11413</v>
      </c>
      <c r="R27" s="51">
        <v>9</v>
      </c>
      <c r="S27" s="52">
        <v>368</v>
      </c>
      <c r="T27" s="35">
        <v>3</v>
      </c>
      <c r="U27" s="37">
        <v>4670</v>
      </c>
      <c r="V27" s="35">
        <v>2</v>
      </c>
      <c r="W27" s="37">
        <v>7300</v>
      </c>
      <c r="X27" s="72">
        <f>F27+H27+J27+L27+N27+P27+T27+V27</f>
        <v>35</v>
      </c>
      <c r="Y27" s="73">
        <f>G27+I27+K27+M27+O27+Q27+U27+W27</f>
        <v>46486</v>
      </c>
      <c r="Z27" s="42">
        <v>15</v>
      </c>
    </row>
    <row r="28" spans="1:26" ht="15.75" x14ac:dyDescent="0.25">
      <c r="A28" s="30">
        <v>16</v>
      </c>
      <c r="B28" s="31" t="s">
        <v>88</v>
      </c>
      <c r="C28" s="32" t="s">
        <v>83</v>
      </c>
      <c r="D28" s="33">
        <v>5</v>
      </c>
      <c r="E28" s="34">
        <v>10075</v>
      </c>
      <c r="F28" s="35">
        <v>7</v>
      </c>
      <c r="G28" s="36">
        <v>9910</v>
      </c>
      <c r="H28" s="33">
        <v>1</v>
      </c>
      <c r="I28" s="37">
        <v>9593</v>
      </c>
      <c r="J28" s="33">
        <v>5</v>
      </c>
      <c r="K28" s="37">
        <v>4766</v>
      </c>
      <c r="L28" s="55">
        <v>10</v>
      </c>
      <c r="M28" s="56">
        <v>826</v>
      </c>
      <c r="N28" s="51">
        <v>10</v>
      </c>
      <c r="O28" s="52">
        <v>2193</v>
      </c>
      <c r="P28" s="38">
        <v>8</v>
      </c>
      <c r="Q28" s="39">
        <v>2849</v>
      </c>
      <c r="R28" s="35">
        <v>3</v>
      </c>
      <c r="S28" s="37">
        <v>14299</v>
      </c>
      <c r="T28" s="35">
        <v>5</v>
      </c>
      <c r="U28" s="37">
        <v>3500</v>
      </c>
      <c r="V28" s="35">
        <v>5</v>
      </c>
      <c r="W28" s="37">
        <v>7770</v>
      </c>
      <c r="X28" s="72">
        <f>D28+F28+H28+J28+P28+R28+T28+V28</f>
        <v>39</v>
      </c>
      <c r="Y28" s="73">
        <f>E28+G28+I28+K28+Q28+S28+U28+W28</f>
        <v>62762</v>
      </c>
      <c r="Z28" s="40">
        <v>16</v>
      </c>
    </row>
    <row r="29" spans="1:26" ht="15.75" x14ac:dyDescent="0.25">
      <c r="A29" s="30">
        <v>17</v>
      </c>
      <c r="B29" s="31" t="s">
        <v>24</v>
      </c>
      <c r="C29" s="32" t="s">
        <v>86</v>
      </c>
      <c r="D29" s="33">
        <v>3</v>
      </c>
      <c r="E29" s="34">
        <v>15294</v>
      </c>
      <c r="F29" s="35">
        <v>6</v>
      </c>
      <c r="G29" s="36">
        <v>10950</v>
      </c>
      <c r="H29" s="53">
        <v>11</v>
      </c>
      <c r="I29" s="52">
        <v>1942</v>
      </c>
      <c r="J29" s="53">
        <v>11</v>
      </c>
      <c r="K29" s="52">
        <v>2148</v>
      </c>
      <c r="L29" s="38">
        <v>9</v>
      </c>
      <c r="M29" s="39">
        <v>849</v>
      </c>
      <c r="N29" s="35">
        <v>2</v>
      </c>
      <c r="O29" s="37">
        <v>6336</v>
      </c>
      <c r="P29" s="38">
        <v>2</v>
      </c>
      <c r="Q29" s="39">
        <v>18130</v>
      </c>
      <c r="R29" s="35">
        <v>7</v>
      </c>
      <c r="S29" s="37">
        <v>3795</v>
      </c>
      <c r="T29" s="35">
        <v>1</v>
      </c>
      <c r="U29" s="37">
        <v>8250</v>
      </c>
      <c r="V29" s="35">
        <v>8</v>
      </c>
      <c r="W29" s="37">
        <v>3035</v>
      </c>
      <c r="X29" s="72">
        <f>D29+F29+L29+N29+P29+R29+T29+V29</f>
        <v>38</v>
      </c>
      <c r="Y29" s="73">
        <f>E29+G29+M29+O29+Q29+S29+U29+W29</f>
        <v>66639</v>
      </c>
      <c r="Z29" s="40">
        <v>17</v>
      </c>
    </row>
    <row r="30" spans="1:26" ht="15.75" x14ac:dyDescent="0.25">
      <c r="A30" s="30">
        <v>18</v>
      </c>
      <c r="B30" s="31" t="s">
        <v>21</v>
      </c>
      <c r="C30" s="32" t="s">
        <v>22</v>
      </c>
      <c r="D30" s="33">
        <v>2</v>
      </c>
      <c r="E30" s="34">
        <v>18836</v>
      </c>
      <c r="F30" s="35">
        <v>5</v>
      </c>
      <c r="G30" s="36">
        <v>12620</v>
      </c>
      <c r="H30" s="33">
        <v>4</v>
      </c>
      <c r="I30" s="37">
        <v>4520</v>
      </c>
      <c r="J30" s="33">
        <v>6</v>
      </c>
      <c r="K30" s="37">
        <v>5077</v>
      </c>
      <c r="L30" s="55">
        <v>12</v>
      </c>
      <c r="M30" s="56">
        <v>0</v>
      </c>
      <c r="N30" s="51">
        <v>11</v>
      </c>
      <c r="O30" s="52">
        <v>1788</v>
      </c>
      <c r="P30" s="38">
        <v>3</v>
      </c>
      <c r="Q30" s="39">
        <v>12029</v>
      </c>
      <c r="R30" s="35">
        <v>8</v>
      </c>
      <c r="S30" s="37">
        <v>3237</v>
      </c>
      <c r="T30" s="35">
        <v>7</v>
      </c>
      <c r="U30" s="37">
        <v>3205</v>
      </c>
      <c r="V30" s="35">
        <v>4</v>
      </c>
      <c r="W30" s="37">
        <v>6320</v>
      </c>
      <c r="X30" s="72">
        <f>D30+F30+H30+J30+P30+R30+T30+V30</f>
        <v>39</v>
      </c>
      <c r="Y30" s="73">
        <f>E30+G30+I30+K30+Q30+S30+U30+W30</f>
        <v>65844</v>
      </c>
      <c r="Z30" s="42">
        <v>18</v>
      </c>
    </row>
    <row r="31" spans="1:26" ht="15.75" x14ac:dyDescent="0.25">
      <c r="A31" s="41">
        <v>19</v>
      </c>
      <c r="B31" s="31" t="s">
        <v>36</v>
      </c>
      <c r="C31" s="32" t="s">
        <v>37</v>
      </c>
      <c r="D31" s="33">
        <v>4</v>
      </c>
      <c r="E31" s="34">
        <v>11443</v>
      </c>
      <c r="F31" s="51">
        <v>10</v>
      </c>
      <c r="G31" s="57">
        <v>6425</v>
      </c>
      <c r="H31" s="33">
        <v>5</v>
      </c>
      <c r="I31" s="37">
        <v>4230</v>
      </c>
      <c r="J31" s="53">
        <v>10</v>
      </c>
      <c r="K31" s="52">
        <v>1454</v>
      </c>
      <c r="L31" s="38">
        <v>8</v>
      </c>
      <c r="M31" s="39">
        <v>1105</v>
      </c>
      <c r="N31" s="35">
        <v>7</v>
      </c>
      <c r="O31" s="37">
        <v>2519</v>
      </c>
      <c r="P31" s="38">
        <v>9</v>
      </c>
      <c r="Q31" s="39">
        <v>2299</v>
      </c>
      <c r="R31" s="35">
        <v>6</v>
      </c>
      <c r="S31" s="37">
        <v>5770</v>
      </c>
      <c r="T31" s="35">
        <v>2</v>
      </c>
      <c r="U31" s="37">
        <v>7800</v>
      </c>
      <c r="V31" s="35">
        <v>2</v>
      </c>
      <c r="W31" s="37">
        <v>8180</v>
      </c>
      <c r="X31" s="72">
        <f>D31+H31+L31+N31+P31+R31+T31+V31</f>
        <v>43</v>
      </c>
      <c r="Y31" s="73">
        <f>E31+I31+M31+O31+Q31+S31+U31+W31</f>
        <v>43346</v>
      </c>
      <c r="Z31" s="40">
        <v>19</v>
      </c>
    </row>
    <row r="32" spans="1:26" ht="15.75" x14ac:dyDescent="0.25">
      <c r="A32" s="30">
        <v>20</v>
      </c>
      <c r="B32" s="31" t="s">
        <v>51</v>
      </c>
      <c r="C32" s="32" t="s">
        <v>22</v>
      </c>
      <c r="D32" s="33">
        <v>7</v>
      </c>
      <c r="E32" s="34">
        <v>7777</v>
      </c>
      <c r="F32" s="35">
        <v>5</v>
      </c>
      <c r="G32" s="36">
        <v>8685</v>
      </c>
      <c r="H32" s="33">
        <v>2</v>
      </c>
      <c r="I32" s="37">
        <v>9671</v>
      </c>
      <c r="J32" s="33">
        <v>2</v>
      </c>
      <c r="K32" s="37">
        <v>6328</v>
      </c>
      <c r="L32" s="38">
        <v>7</v>
      </c>
      <c r="M32" s="39">
        <v>2370</v>
      </c>
      <c r="N32" s="35">
        <v>2</v>
      </c>
      <c r="O32" s="37">
        <v>6340</v>
      </c>
      <c r="P32" s="38">
        <v>11</v>
      </c>
      <c r="Q32" s="39">
        <v>0</v>
      </c>
      <c r="R32" s="35">
        <v>4</v>
      </c>
      <c r="S32" s="37">
        <v>3839</v>
      </c>
      <c r="T32" s="51">
        <v>12</v>
      </c>
      <c r="U32" s="52"/>
      <c r="V32" s="51">
        <v>12</v>
      </c>
      <c r="W32" s="52"/>
      <c r="X32" s="72">
        <f>D32+F32+H32+J32+L32+N32+P32+R32</f>
        <v>40</v>
      </c>
      <c r="Y32" s="73">
        <f>E32+G32+I32+K32+M32+O32+Q32+S32</f>
        <v>45010</v>
      </c>
      <c r="Z32" s="40">
        <v>20</v>
      </c>
    </row>
    <row r="33" spans="1:26" ht="15.75" x14ac:dyDescent="0.25">
      <c r="A33" s="30">
        <v>21</v>
      </c>
      <c r="B33" s="31" t="s">
        <v>60</v>
      </c>
      <c r="C33" s="32" t="s">
        <v>45</v>
      </c>
      <c r="D33" s="33">
        <v>6</v>
      </c>
      <c r="E33" s="34">
        <v>9660</v>
      </c>
      <c r="F33" s="35">
        <v>8</v>
      </c>
      <c r="G33" s="36">
        <v>8385</v>
      </c>
      <c r="H33" s="53">
        <v>10</v>
      </c>
      <c r="I33" s="52">
        <v>2698</v>
      </c>
      <c r="J33" s="33">
        <v>1</v>
      </c>
      <c r="K33" s="37">
        <v>10575</v>
      </c>
      <c r="L33" s="38">
        <v>4</v>
      </c>
      <c r="M33" s="39">
        <v>3912</v>
      </c>
      <c r="N33" s="35">
        <v>9</v>
      </c>
      <c r="O33" s="37">
        <v>2239</v>
      </c>
      <c r="P33" s="38">
        <v>7</v>
      </c>
      <c r="Q33" s="39">
        <v>3292</v>
      </c>
      <c r="R33" s="35">
        <v>6</v>
      </c>
      <c r="S33" s="37">
        <v>3544</v>
      </c>
      <c r="T33" s="35">
        <v>6</v>
      </c>
      <c r="U33" s="37">
        <v>5780</v>
      </c>
      <c r="V33" s="51">
        <v>10</v>
      </c>
      <c r="W33" s="52">
        <v>3545</v>
      </c>
      <c r="X33" s="72">
        <f>D33+F33+J33+L33+N33+P33+R33+T33</f>
        <v>47</v>
      </c>
      <c r="Y33" s="73">
        <f>E33+G33+K33+M33+O33+Q33+S33+U33</f>
        <v>47387</v>
      </c>
      <c r="Z33" s="42">
        <v>21</v>
      </c>
    </row>
    <row r="34" spans="1:26" ht="15.75" x14ac:dyDescent="0.25">
      <c r="A34" s="30">
        <v>22</v>
      </c>
      <c r="B34" s="31" t="s">
        <v>35</v>
      </c>
      <c r="C34" s="32" t="s">
        <v>22</v>
      </c>
      <c r="D34" s="53">
        <v>12</v>
      </c>
      <c r="E34" s="54">
        <v>0</v>
      </c>
      <c r="F34" s="35">
        <v>6</v>
      </c>
      <c r="G34" s="36">
        <v>14480</v>
      </c>
      <c r="H34" s="53">
        <v>12</v>
      </c>
      <c r="I34" s="52">
        <v>0</v>
      </c>
      <c r="J34" s="33">
        <v>1</v>
      </c>
      <c r="K34" s="37">
        <v>12120</v>
      </c>
      <c r="L34" s="38">
        <v>8</v>
      </c>
      <c r="M34" s="39">
        <v>2232</v>
      </c>
      <c r="N34" s="35">
        <v>6</v>
      </c>
      <c r="O34" s="37">
        <v>3576</v>
      </c>
      <c r="P34" s="38">
        <v>11</v>
      </c>
      <c r="Q34" s="39">
        <v>0</v>
      </c>
      <c r="R34" s="35">
        <v>7</v>
      </c>
      <c r="S34" s="37">
        <v>1724</v>
      </c>
      <c r="T34" s="35">
        <v>4</v>
      </c>
      <c r="U34" s="37">
        <v>6310</v>
      </c>
      <c r="V34" s="35">
        <v>1</v>
      </c>
      <c r="W34" s="37">
        <v>7560</v>
      </c>
      <c r="X34" s="72">
        <f>F34+J34+L34+N34+P34+R34+T34+V34</f>
        <v>44</v>
      </c>
      <c r="Y34" s="73">
        <f>G34+K34+M34+O34+Q34+S34+U34+W34</f>
        <v>48002</v>
      </c>
      <c r="Z34" s="40">
        <v>22</v>
      </c>
    </row>
    <row r="35" spans="1:26" ht="15.75" x14ac:dyDescent="0.25">
      <c r="A35" s="41">
        <v>23</v>
      </c>
      <c r="B35" s="31" t="s">
        <v>47</v>
      </c>
      <c r="C35" s="32" t="s">
        <v>85</v>
      </c>
      <c r="D35" s="33">
        <v>10</v>
      </c>
      <c r="E35" s="34">
        <v>8670</v>
      </c>
      <c r="F35" s="35">
        <v>4</v>
      </c>
      <c r="G35" s="36">
        <v>10515</v>
      </c>
      <c r="H35" s="33">
        <v>6</v>
      </c>
      <c r="I35" s="37">
        <v>4971</v>
      </c>
      <c r="J35" s="53">
        <v>11</v>
      </c>
      <c r="K35" s="52">
        <v>2852</v>
      </c>
      <c r="L35" s="38">
        <v>1</v>
      </c>
      <c r="M35" s="39">
        <v>6320</v>
      </c>
      <c r="N35" s="35">
        <v>7</v>
      </c>
      <c r="O35" s="37">
        <v>2549</v>
      </c>
      <c r="P35" s="55">
        <v>11</v>
      </c>
      <c r="Q35" s="56">
        <v>139</v>
      </c>
      <c r="R35" s="35">
        <v>9</v>
      </c>
      <c r="S35" s="37">
        <v>209</v>
      </c>
      <c r="T35" s="35">
        <v>9</v>
      </c>
      <c r="U35" s="37">
        <v>2435</v>
      </c>
      <c r="V35" s="35">
        <v>6</v>
      </c>
      <c r="W35" s="37">
        <v>5290</v>
      </c>
      <c r="X35" s="72">
        <f>D35+F35+H35+L35+N35+R35+T35+V35</f>
        <v>52</v>
      </c>
      <c r="Y35" s="73">
        <f>E35+G35+I35+M35+O35+S35+U35+W35</f>
        <v>40959</v>
      </c>
      <c r="Z35" s="40">
        <v>23</v>
      </c>
    </row>
    <row r="36" spans="1:26" ht="15.75" x14ac:dyDescent="0.25">
      <c r="A36" s="30">
        <v>24</v>
      </c>
      <c r="B36" s="31" t="s">
        <v>43</v>
      </c>
      <c r="C36" s="32" t="s">
        <v>37</v>
      </c>
      <c r="D36" s="33">
        <v>10</v>
      </c>
      <c r="E36" s="34">
        <v>4722</v>
      </c>
      <c r="F36" s="35">
        <v>8</v>
      </c>
      <c r="G36" s="36">
        <v>5460</v>
      </c>
      <c r="H36" s="33">
        <v>8</v>
      </c>
      <c r="I36" s="37">
        <v>1936</v>
      </c>
      <c r="J36" s="33">
        <v>7</v>
      </c>
      <c r="K36" s="37">
        <v>4032</v>
      </c>
      <c r="L36" s="38">
        <v>5</v>
      </c>
      <c r="M36" s="39">
        <v>1899</v>
      </c>
      <c r="N36" s="51">
        <v>11</v>
      </c>
      <c r="O36" s="52">
        <v>1473</v>
      </c>
      <c r="P36" s="55">
        <v>10</v>
      </c>
      <c r="Q36" s="56">
        <v>973</v>
      </c>
      <c r="R36" s="35">
        <v>5</v>
      </c>
      <c r="S36" s="37">
        <v>3679</v>
      </c>
      <c r="T36" s="35">
        <v>6</v>
      </c>
      <c r="U36" s="37">
        <v>6240</v>
      </c>
      <c r="V36" s="35">
        <v>6</v>
      </c>
      <c r="W36" s="37">
        <v>7290</v>
      </c>
      <c r="X36" s="72">
        <f>D36+F36+H36+J36+L36+R36+T36+V36</f>
        <v>55</v>
      </c>
      <c r="Y36" s="73">
        <f>E36+G36+I36+K36+M36+S36+U36+W36</f>
        <v>35258</v>
      </c>
      <c r="Z36" s="42">
        <v>24</v>
      </c>
    </row>
    <row r="37" spans="1:26" ht="15.75" x14ac:dyDescent="0.25">
      <c r="A37" s="30">
        <v>25</v>
      </c>
      <c r="B37" s="31" t="s">
        <v>46</v>
      </c>
      <c r="C37" s="32" t="s">
        <v>37</v>
      </c>
      <c r="D37" s="33">
        <v>10</v>
      </c>
      <c r="E37" s="34">
        <v>5470</v>
      </c>
      <c r="F37" s="35">
        <v>9</v>
      </c>
      <c r="G37" s="36">
        <v>12690</v>
      </c>
      <c r="H37" s="33">
        <v>7</v>
      </c>
      <c r="I37" s="37">
        <v>4309</v>
      </c>
      <c r="J37" s="33">
        <v>8</v>
      </c>
      <c r="K37" s="37">
        <v>4597</v>
      </c>
      <c r="L37" s="38">
        <v>5</v>
      </c>
      <c r="M37" s="39">
        <v>2763</v>
      </c>
      <c r="N37" s="35">
        <v>7</v>
      </c>
      <c r="O37" s="37">
        <v>2718</v>
      </c>
      <c r="P37" s="55">
        <v>10</v>
      </c>
      <c r="Q37" s="56">
        <v>2011</v>
      </c>
      <c r="R37" s="35">
        <v>8</v>
      </c>
      <c r="S37" s="37">
        <v>1629</v>
      </c>
      <c r="T37" s="51">
        <v>10</v>
      </c>
      <c r="U37" s="52">
        <v>1795</v>
      </c>
      <c r="V37" s="35">
        <v>7</v>
      </c>
      <c r="W37" s="37">
        <v>3140</v>
      </c>
      <c r="X37" s="72">
        <f>D37+F37+H37+J37+L37+N37+R37+V37</f>
        <v>61</v>
      </c>
      <c r="Y37" s="73">
        <f>E37+G37+I37+K37+M37+O37+S37+W37</f>
        <v>37316</v>
      </c>
      <c r="Z37" s="40">
        <v>25</v>
      </c>
    </row>
    <row r="38" spans="1:26" ht="15.75" x14ac:dyDescent="0.25">
      <c r="A38" s="30">
        <v>26</v>
      </c>
      <c r="B38" s="31" t="s">
        <v>89</v>
      </c>
      <c r="C38" s="32" t="s">
        <v>85</v>
      </c>
      <c r="D38" s="33">
        <v>9</v>
      </c>
      <c r="E38" s="34">
        <v>6064</v>
      </c>
      <c r="F38" s="35">
        <v>8</v>
      </c>
      <c r="G38" s="36">
        <v>12850</v>
      </c>
      <c r="H38" s="33">
        <v>7</v>
      </c>
      <c r="I38" s="37">
        <v>3096</v>
      </c>
      <c r="J38" s="33">
        <v>9</v>
      </c>
      <c r="K38" s="37">
        <v>2121</v>
      </c>
      <c r="L38" s="38">
        <v>10</v>
      </c>
      <c r="M38" s="39">
        <v>723</v>
      </c>
      <c r="N38" s="35">
        <v>8</v>
      </c>
      <c r="O38" s="37">
        <v>2006</v>
      </c>
      <c r="P38" s="38">
        <v>9</v>
      </c>
      <c r="Q38" s="39">
        <v>2283</v>
      </c>
      <c r="R38" s="35">
        <v>4</v>
      </c>
      <c r="S38" s="37">
        <v>11270</v>
      </c>
      <c r="T38" s="51">
        <v>12</v>
      </c>
      <c r="U38" s="52"/>
      <c r="V38" s="51">
        <v>12</v>
      </c>
      <c r="W38" s="52"/>
      <c r="X38" s="72">
        <f>D38+F38+H38+J38+L38+N38+P38+R38</f>
        <v>64</v>
      </c>
      <c r="Y38" s="73">
        <f>E38+G38+I38+K38+M38+O38+Q38+S38</f>
        <v>40413</v>
      </c>
      <c r="Z38" s="40">
        <v>26</v>
      </c>
    </row>
    <row r="39" spans="1:26" ht="15.75" x14ac:dyDescent="0.25">
      <c r="A39" s="41">
        <v>27</v>
      </c>
      <c r="B39" s="31" t="s">
        <v>42</v>
      </c>
      <c r="C39" s="32" t="s">
        <v>90</v>
      </c>
      <c r="D39" s="33">
        <v>11</v>
      </c>
      <c r="E39" s="34">
        <v>3991</v>
      </c>
      <c r="F39" s="35">
        <v>9</v>
      </c>
      <c r="G39" s="36">
        <v>5010</v>
      </c>
      <c r="H39" s="53">
        <v>12</v>
      </c>
      <c r="I39" s="52">
        <v>0</v>
      </c>
      <c r="J39" s="53">
        <v>12</v>
      </c>
      <c r="K39" s="52">
        <v>0</v>
      </c>
      <c r="L39" s="38">
        <v>7</v>
      </c>
      <c r="M39" s="39">
        <v>2503</v>
      </c>
      <c r="N39" s="35">
        <v>8</v>
      </c>
      <c r="O39" s="37">
        <v>1846</v>
      </c>
      <c r="P39" s="38">
        <v>3</v>
      </c>
      <c r="Q39" s="39">
        <v>18135</v>
      </c>
      <c r="R39" s="35">
        <v>11</v>
      </c>
      <c r="S39" s="37">
        <v>92</v>
      </c>
      <c r="T39" s="35">
        <v>10</v>
      </c>
      <c r="U39" s="37">
        <v>2500</v>
      </c>
      <c r="V39" s="35">
        <v>9</v>
      </c>
      <c r="W39" s="37">
        <v>4155</v>
      </c>
      <c r="X39" s="72">
        <f>D39+F39+L39+N39+P39+R39+T39+V39</f>
        <v>68</v>
      </c>
      <c r="Y39" s="73">
        <f>E39+G39+M39+O39+Q39+S39+U39+W39</f>
        <v>38232</v>
      </c>
      <c r="Z39" s="42">
        <v>27</v>
      </c>
    </row>
    <row r="40" spans="1:26" ht="15.75" x14ac:dyDescent="0.25">
      <c r="A40" s="30">
        <v>28</v>
      </c>
      <c r="B40" s="31" t="s">
        <v>50</v>
      </c>
      <c r="C40" s="32" t="s">
        <v>34</v>
      </c>
      <c r="D40" s="33">
        <v>9</v>
      </c>
      <c r="E40" s="34">
        <v>8721</v>
      </c>
      <c r="F40" s="35">
        <v>10</v>
      </c>
      <c r="G40" s="36">
        <v>4630</v>
      </c>
      <c r="H40" s="33">
        <v>11</v>
      </c>
      <c r="I40" s="37">
        <v>615</v>
      </c>
      <c r="J40" s="33">
        <v>6</v>
      </c>
      <c r="K40" s="37">
        <v>4935</v>
      </c>
      <c r="L40" s="55">
        <v>12</v>
      </c>
      <c r="M40" s="56">
        <v>0</v>
      </c>
      <c r="N40" s="51">
        <v>12</v>
      </c>
      <c r="O40" s="52">
        <v>0</v>
      </c>
      <c r="P40" s="38">
        <v>7</v>
      </c>
      <c r="Q40" s="39">
        <v>9088</v>
      </c>
      <c r="R40" s="35">
        <v>11</v>
      </c>
      <c r="S40" s="37">
        <v>0</v>
      </c>
      <c r="T40" s="35">
        <v>8</v>
      </c>
      <c r="U40" s="37">
        <v>3495</v>
      </c>
      <c r="V40" s="35">
        <v>9</v>
      </c>
      <c r="W40" s="37">
        <v>2750</v>
      </c>
      <c r="X40" s="72">
        <f>D40+F40+H40+J40+P40+R40+T40+V40</f>
        <v>71</v>
      </c>
      <c r="Y40" s="73">
        <f>E40+G40+I40+K40+Q40+S40+U40+W40</f>
        <v>34234</v>
      </c>
      <c r="Z40" s="40">
        <v>28</v>
      </c>
    </row>
    <row r="41" spans="1:26" ht="15.75" x14ac:dyDescent="0.25">
      <c r="A41" s="30">
        <v>29</v>
      </c>
      <c r="B41" s="31" t="s">
        <v>56</v>
      </c>
      <c r="C41" s="32" t="s">
        <v>90</v>
      </c>
      <c r="D41" s="53">
        <v>12</v>
      </c>
      <c r="E41" s="54">
        <v>0</v>
      </c>
      <c r="F41" s="35">
        <v>9</v>
      </c>
      <c r="G41" s="36">
        <v>8130</v>
      </c>
      <c r="H41" s="33">
        <v>6</v>
      </c>
      <c r="I41" s="37">
        <v>4156</v>
      </c>
      <c r="J41" s="33">
        <v>10</v>
      </c>
      <c r="K41" s="37">
        <v>4068</v>
      </c>
      <c r="L41" s="38">
        <v>9</v>
      </c>
      <c r="M41" s="39">
        <v>1076</v>
      </c>
      <c r="N41" s="35">
        <v>11</v>
      </c>
      <c r="O41" s="37">
        <v>986</v>
      </c>
      <c r="P41" s="38">
        <v>4</v>
      </c>
      <c r="Q41" s="39">
        <v>12033</v>
      </c>
      <c r="R41" s="35">
        <v>10</v>
      </c>
      <c r="S41" s="37">
        <v>1120</v>
      </c>
      <c r="T41" s="51">
        <v>12</v>
      </c>
      <c r="U41" s="52"/>
      <c r="V41" s="35">
        <v>12</v>
      </c>
      <c r="W41" s="37"/>
      <c r="X41" s="72">
        <f>F41+H41+J41+L41+N41+P41+R41+V41</f>
        <v>71</v>
      </c>
      <c r="Y41" s="73">
        <f>G41+I41+K41+M41+O41+Q41+S41</f>
        <v>31569</v>
      </c>
      <c r="Z41" s="40">
        <v>29</v>
      </c>
    </row>
    <row r="42" spans="1:26" ht="15.75" x14ac:dyDescent="0.25">
      <c r="A42" s="30">
        <v>30</v>
      </c>
      <c r="B42" s="31" t="s">
        <v>91</v>
      </c>
      <c r="C42" s="32" t="s">
        <v>45</v>
      </c>
      <c r="D42" s="53">
        <v>12</v>
      </c>
      <c r="E42" s="54">
        <v>0</v>
      </c>
      <c r="F42" s="51">
        <v>12</v>
      </c>
      <c r="G42" s="57">
        <v>0</v>
      </c>
      <c r="H42" s="33">
        <v>2</v>
      </c>
      <c r="I42" s="37">
        <v>4934</v>
      </c>
      <c r="J42" s="33">
        <v>10</v>
      </c>
      <c r="K42" s="37">
        <v>3000</v>
      </c>
      <c r="L42" s="38">
        <v>12</v>
      </c>
      <c r="M42" s="39">
        <v>0</v>
      </c>
      <c r="N42" s="35">
        <v>9</v>
      </c>
      <c r="O42" s="37">
        <v>1954</v>
      </c>
      <c r="P42" s="38">
        <v>10</v>
      </c>
      <c r="Q42" s="39">
        <v>1688</v>
      </c>
      <c r="R42" s="35">
        <v>4</v>
      </c>
      <c r="S42" s="37">
        <v>11277</v>
      </c>
      <c r="T42" s="35">
        <v>12</v>
      </c>
      <c r="U42" s="37"/>
      <c r="V42" s="35">
        <v>12</v>
      </c>
      <c r="W42" s="37"/>
      <c r="X42" s="72">
        <f>H42+J42+L42+N42+P42+R42+T42+V42</f>
        <v>71</v>
      </c>
      <c r="Y42" s="73">
        <f>I42+K42+M42+O42+Q42+S42+U42+W42</f>
        <v>22853</v>
      </c>
      <c r="Z42" s="42">
        <v>30</v>
      </c>
    </row>
    <row r="43" spans="1:26" ht="15.75" x14ac:dyDescent="0.25">
      <c r="A43" s="41">
        <v>31</v>
      </c>
      <c r="B43" s="31" t="s">
        <v>44</v>
      </c>
      <c r="C43" s="32" t="s">
        <v>45</v>
      </c>
      <c r="D43" s="33">
        <v>9</v>
      </c>
      <c r="E43" s="34">
        <v>5812</v>
      </c>
      <c r="F43" s="35">
        <v>10</v>
      </c>
      <c r="G43" s="36">
        <v>7520</v>
      </c>
      <c r="H43" s="33">
        <v>9</v>
      </c>
      <c r="I43" s="37">
        <v>3323</v>
      </c>
      <c r="J43" s="33">
        <v>8</v>
      </c>
      <c r="K43" s="37">
        <v>2263</v>
      </c>
      <c r="L43" s="55">
        <v>12</v>
      </c>
      <c r="M43" s="56">
        <v>0</v>
      </c>
      <c r="N43" s="51">
        <v>12</v>
      </c>
      <c r="O43" s="52">
        <v>0</v>
      </c>
      <c r="P43" s="38">
        <v>12</v>
      </c>
      <c r="Q43" s="39">
        <v>0</v>
      </c>
      <c r="R43" s="35">
        <v>12</v>
      </c>
      <c r="S43" s="37">
        <v>0</v>
      </c>
      <c r="T43" s="35">
        <v>6</v>
      </c>
      <c r="U43" s="37">
        <v>3340</v>
      </c>
      <c r="V43" s="35">
        <v>6</v>
      </c>
      <c r="W43" s="37">
        <v>5110</v>
      </c>
      <c r="X43" s="72">
        <f>D43+F43+H43+J43+P43+R43+T43+V43</f>
        <v>72</v>
      </c>
      <c r="Y43" s="73">
        <f>E43+G43+I43+K43+Q43+S43+U43+W43</f>
        <v>27368</v>
      </c>
      <c r="Z43" s="40">
        <v>31</v>
      </c>
    </row>
    <row r="44" spans="1:26" ht="15.75" x14ac:dyDescent="0.25">
      <c r="A44" s="30">
        <v>32</v>
      </c>
      <c r="B44" s="31" t="s">
        <v>54</v>
      </c>
      <c r="C44" s="32" t="s">
        <v>90</v>
      </c>
      <c r="D44" s="33">
        <v>8</v>
      </c>
      <c r="E44" s="34">
        <v>8983</v>
      </c>
      <c r="F44" s="51">
        <v>12</v>
      </c>
      <c r="G44" s="57">
        <v>0</v>
      </c>
      <c r="H44" s="33">
        <v>10</v>
      </c>
      <c r="I44" s="37">
        <v>1324</v>
      </c>
      <c r="J44" s="33">
        <v>9</v>
      </c>
      <c r="K44" s="37">
        <v>3092</v>
      </c>
      <c r="L44" s="55">
        <v>11</v>
      </c>
      <c r="M44" s="56">
        <v>516</v>
      </c>
      <c r="N44" s="35">
        <v>8</v>
      </c>
      <c r="O44" s="37">
        <v>2445</v>
      </c>
      <c r="P44" s="38">
        <v>9</v>
      </c>
      <c r="Q44" s="39">
        <v>2545</v>
      </c>
      <c r="R44" s="35">
        <v>10</v>
      </c>
      <c r="S44" s="37">
        <v>172</v>
      </c>
      <c r="T44" s="35">
        <v>10</v>
      </c>
      <c r="U44" s="37">
        <v>2195</v>
      </c>
      <c r="V44" s="35">
        <v>10</v>
      </c>
      <c r="W44" s="37">
        <v>2390</v>
      </c>
      <c r="X44" s="72">
        <f>D44+H44+J44+N44+P44+R44+T44+V44</f>
        <v>74</v>
      </c>
      <c r="Y44" s="73">
        <f>E44+I44+K44+O44+Q44+S44+U44+W44</f>
        <v>23146</v>
      </c>
      <c r="Z44" s="40">
        <v>32</v>
      </c>
    </row>
    <row r="45" spans="1:26" ht="15.75" x14ac:dyDescent="0.25">
      <c r="A45" s="30">
        <v>33</v>
      </c>
      <c r="B45" s="31" t="s">
        <v>92</v>
      </c>
      <c r="C45" s="32" t="s">
        <v>34</v>
      </c>
      <c r="D45" s="53">
        <v>12</v>
      </c>
      <c r="E45" s="54">
        <v>0</v>
      </c>
      <c r="F45" s="51">
        <v>12</v>
      </c>
      <c r="G45" s="57">
        <v>0</v>
      </c>
      <c r="H45" s="33">
        <v>12</v>
      </c>
      <c r="I45" s="37">
        <v>0</v>
      </c>
      <c r="J45" s="33">
        <v>12</v>
      </c>
      <c r="K45" s="37">
        <v>0</v>
      </c>
      <c r="L45" s="38">
        <v>7</v>
      </c>
      <c r="M45" s="39">
        <v>1138</v>
      </c>
      <c r="N45" s="35">
        <v>10</v>
      </c>
      <c r="O45" s="37">
        <v>1176</v>
      </c>
      <c r="P45" s="38">
        <v>6</v>
      </c>
      <c r="Q45" s="39">
        <v>7056</v>
      </c>
      <c r="R45" s="35">
        <v>11</v>
      </c>
      <c r="S45" s="37">
        <v>468</v>
      </c>
      <c r="T45" s="35">
        <v>8</v>
      </c>
      <c r="U45" s="37">
        <v>2565</v>
      </c>
      <c r="V45" s="35">
        <v>9</v>
      </c>
      <c r="W45" s="37">
        <v>2575</v>
      </c>
      <c r="X45" s="72">
        <f>H45+J45+L45+N45+P45+R45+T45+V45</f>
        <v>75</v>
      </c>
      <c r="Y45" s="73">
        <f>I45+K45+M45+O45+Q45+S45+U45+W45</f>
        <v>14978</v>
      </c>
      <c r="Z45" s="42">
        <v>33</v>
      </c>
    </row>
    <row r="46" spans="1:26" ht="15.75" x14ac:dyDescent="0.25">
      <c r="A46" s="30">
        <v>34</v>
      </c>
      <c r="B46" s="31" t="s">
        <v>55</v>
      </c>
      <c r="C46" s="32" t="s">
        <v>45</v>
      </c>
      <c r="D46" s="53">
        <v>12</v>
      </c>
      <c r="E46" s="54">
        <v>0</v>
      </c>
      <c r="F46" s="51">
        <v>12</v>
      </c>
      <c r="G46" s="57">
        <v>0</v>
      </c>
      <c r="H46" s="33">
        <v>12</v>
      </c>
      <c r="I46" s="37">
        <v>0</v>
      </c>
      <c r="J46" s="33">
        <v>12</v>
      </c>
      <c r="K46" s="37">
        <v>0</v>
      </c>
      <c r="L46" s="38">
        <v>4</v>
      </c>
      <c r="M46" s="39">
        <v>1948</v>
      </c>
      <c r="N46" s="35">
        <v>9</v>
      </c>
      <c r="O46" s="37">
        <v>1562</v>
      </c>
      <c r="P46" s="38">
        <v>7</v>
      </c>
      <c r="Q46" s="39">
        <v>6539</v>
      </c>
      <c r="R46" s="35">
        <v>9</v>
      </c>
      <c r="S46" s="37">
        <v>2179</v>
      </c>
      <c r="T46" s="35">
        <v>12</v>
      </c>
      <c r="U46" s="37"/>
      <c r="V46" s="35">
        <v>12</v>
      </c>
      <c r="W46" s="37"/>
      <c r="X46" s="72">
        <f>H46+J46+L46+N46+P46+R46+T46+V46</f>
        <v>77</v>
      </c>
      <c r="Y46" s="73">
        <f>I46+K46+M46+O46+Q46+S46+U46+W46</f>
        <v>12228</v>
      </c>
      <c r="Z46" s="40">
        <v>34</v>
      </c>
    </row>
    <row r="47" spans="1:26" ht="15.75" x14ac:dyDescent="0.25">
      <c r="A47" s="30">
        <v>35</v>
      </c>
      <c r="B47" s="31" t="s">
        <v>93</v>
      </c>
      <c r="C47" s="32" t="s">
        <v>34</v>
      </c>
      <c r="D47" s="33">
        <v>8</v>
      </c>
      <c r="E47" s="34">
        <v>6815</v>
      </c>
      <c r="F47" s="35">
        <v>3</v>
      </c>
      <c r="G47" s="36">
        <v>12660</v>
      </c>
      <c r="H47" s="53">
        <v>12</v>
      </c>
      <c r="I47" s="52">
        <v>0</v>
      </c>
      <c r="J47" s="53">
        <v>12</v>
      </c>
      <c r="K47" s="52">
        <v>0</v>
      </c>
      <c r="L47" s="38">
        <v>12</v>
      </c>
      <c r="M47" s="39">
        <v>0</v>
      </c>
      <c r="N47" s="35">
        <v>12</v>
      </c>
      <c r="O47" s="37">
        <v>0</v>
      </c>
      <c r="P47" s="38">
        <v>12</v>
      </c>
      <c r="Q47" s="39">
        <v>0</v>
      </c>
      <c r="R47" s="35">
        <v>12</v>
      </c>
      <c r="S47" s="37">
        <v>0</v>
      </c>
      <c r="T47" s="35">
        <v>12</v>
      </c>
      <c r="U47" s="37"/>
      <c r="V47" s="35">
        <v>12</v>
      </c>
      <c r="W47" s="37"/>
      <c r="X47" s="72">
        <f>D47+F47+L47+N47+P47+R47+T47+V47</f>
        <v>83</v>
      </c>
      <c r="Y47" s="73">
        <f>E47+G47+M47+O47+Q47+S47+U47+W47</f>
        <v>19475</v>
      </c>
      <c r="Z47" s="40">
        <v>35</v>
      </c>
    </row>
    <row r="48" spans="1:26" ht="15.75" x14ac:dyDescent="0.25">
      <c r="A48" s="30">
        <v>36</v>
      </c>
      <c r="B48" s="31" t="s">
        <v>94</v>
      </c>
      <c r="C48" s="32" t="s">
        <v>85</v>
      </c>
      <c r="D48" s="53">
        <v>12</v>
      </c>
      <c r="E48" s="54"/>
      <c r="F48" s="51">
        <v>12</v>
      </c>
      <c r="G48" s="57"/>
      <c r="H48" s="33">
        <v>12</v>
      </c>
      <c r="I48" s="37"/>
      <c r="J48" s="33">
        <v>12</v>
      </c>
      <c r="K48" s="37"/>
      <c r="L48" s="38">
        <v>12</v>
      </c>
      <c r="M48" s="39"/>
      <c r="N48" s="35">
        <v>12</v>
      </c>
      <c r="O48" s="37"/>
      <c r="P48" s="38">
        <v>12</v>
      </c>
      <c r="Q48" s="39"/>
      <c r="R48" s="35">
        <v>12</v>
      </c>
      <c r="S48" s="37"/>
      <c r="T48" s="35">
        <v>3</v>
      </c>
      <c r="U48" s="37">
        <v>7070</v>
      </c>
      <c r="V48" s="35">
        <v>8</v>
      </c>
      <c r="W48" s="37">
        <v>5980</v>
      </c>
      <c r="X48" s="72">
        <f>H48+J48+L48+N48+P48+R48+T48+V48</f>
        <v>83</v>
      </c>
      <c r="Y48" s="73">
        <f>I48+K48+M48+O48+Q48+S48+U48+W48</f>
        <v>13050</v>
      </c>
      <c r="Z48" s="42">
        <v>36</v>
      </c>
    </row>
    <row r="49" spans="1:26" ht="15.75" x14ac:dyDescent="0.25">
      <c r="A49" s="30">
        <v>37</v>
      </c>
      <c r="B49" s="31" t="s">
        <v>62</v>
      </c>
      <c r="C49" s="32" t="s">
        <v>90</v>
      </c>
      <c r="D49" s="33">
        <v>7</v>
      </c>
      <c r="E49" s="34">
        <v>9185</v>
      </c>
      <c r="F49" s="35">
        <v>11</v>
      </c>
      <c r="G49" s="36">
        <v>4745</v>
      </c>
      <c r="H49" s="33">
        <v>10</v>
      </c>
      <c r="I49" s="37">
        <v>1163</v>
      </c>
      <c r="J49" s="33">
        <v>11</v>
      </c>
      <c r="K49" s="37">
        <v>1268</v>
      </c>
      <c r="L49" s="55">
        <v>12</v>
      </c>
      <c r="M49" s="56">
        <v>0</v>
      </c>
      <c r="N49" s="51">
        <v>12</v>
      </c>
      <c r="O49" s="52">
        <v>0</v>
      </c>
      <c r="P49" s="38">
        <v>12</v>
      </c>
      <c r="Q49" s="39">
        <v>0</v>
      </c>
      <c r="R49" s="35">
        <v>12</v>
      </c>
      <c r="S49" s="37">
        <v>0</v>
      </c>
      <c r="T49" s="35">
        <v>11</v>
      </c>
      <c r="U49" s="37">
        <v>1700</v>
      </c>
      <c r="V49" s="35">
        <v>11</v>
      </c>
      <c r="W49" s="37">
        <v>830</v>
      </c>
      <c r="X49" s="72">
        <f>D49+F49+H49+J49+P49+R49+T49+V49</f>
        <v>85</v>
      </c>
      <c r="Y49" s="73">
        <f>E49+G49+I49+K49+Q49+S49+U49+W49</f>
        <v>18891</v>
      </c>
      <c r="Z49" s="40">
        <v>37</v>
      </c>
    </row>
    <row r="50" spans="1:26" ht="15.75" x14ac:dyDescent="0.25">
      <c r="A50" s="30">
        <v>38</v>
      </c>
      <c r="B50" s="31" t="s">
        <v>59</v>
      </c>
      <c r="C50" s="32" t="s">
        <v>22</v>
      </c>
      <c r="D50" s="33">
        <v>8</v>
      </c>
      <c r="E50" s="34">
        <v>9168</v>
      </c>
      <c r="F50" s="51">
        <v>12</v>
      </c>
      <c r="G50" s="57">
        <v>0</v>
      </c>
      <c r="H50" s="33">
        <v>9</v>
      </c>
      <c r="I50" s="37">
        <v>1503</v>
      </c>
      <c r="J50" s="53">
        <v>12</v>
      </c>
      <c r="K50" s="52">
        <v>0</v>
      </c>
      <c r="L50" s="38">
        <v>11</v>
      </c>
      <c r="M50" s="39">
        <v>593</v>
      </c>
      <c r="N50" s="35">
        <v>12</v>
      </c>
      <c r="O50" s="37">
        <v>0</v>
      </c>
      <c r="P50" s="38">
        <v>12</v>
      </c>
      <c r="Q50" s="39">
        <v>0</v>
      </c>
      <c r="R50" s="35">
        <v>12</v>
      </c>
      <c r="S50" s="37">
        <v>0</v>
      </c>
      <c r="T50" s="35">
        <v>11</v>
      </c>
      <c r="U50" s="37">
        <v>1615</v>
      </c>
      <c r="V50" s="35">
        <v>11</v>
      </c>
      <c r="W50" s="37">
        <v>565</v>
      </c>
      <c r="X50" s="72">
        <f>D50+H50+L50+N50+P50+R50+T50+V50</f>
        <v>86</v>
      </c>
      <c r="Y50" s="73">
        <f>E50+I50+M50+O50+Q50+S50+U50+W50</f>
        <v>13444</v>
      </c>
      <c r="Z50" s="40">
        <v>38</v>
      </c>
    </row>
    <row r="51" spans="1:26" ht="15.75" x14ac:dyDescent="0.25">
      <c r="A51" s="30">
        <v>39</v>
      </c>
      <c r="B51" s="31" t="s">
        <v>95</v>
      </c>
      <c r="C51" s="32" t="s">
        <v>34</v>
      </c>
      <c r="D51" s="53">
        <v>12</v>
      </c>
      <c r="E51" s="54">
        <v>0</v>
      </c>
      <c r="F51" s="51">
        <v>12</v>
      </c>
      <c r="G51" s="57">
        <v>0</v>
      </c>
      <c r="H51" s="33">
        <v>9</v>
      </c>
      <c r="I51" s="37">
        <v>3416</v>
      </c>
      <c r="J51" s="33">
        <v>7</v>
      </c>
      <c r="K51" s="37">
        <v>4889</v>
      </c>
      <c r="L51" s="38">
        <v>12</v>
      </c>
      <c r="M51" s="39">
        <v>0</v>
      </c>
      <c r="N51" s="35">
        <v>12</v>
      </c>
      <c r="O51" s="37">
        <v>0</v>
      </c>
      <c r="P51" s="38">
        <v>12</v>
      </c>
      <c r="Q51" s="39">
        <v>0</v>
      </c>
      <c r="R51" s="35">
        <v>12</v>
      </c>
      <c r="S51" s="37">
        <v>0</v>
      </c>
      <c r="T51" s="35">
        <v>12</v>
      </c>
      <c r="U51" s="37"/>
      <c r="V51" s="35">
        <v>12</v>
      </c>
      <c r="W51" s="37"/>
      <c r="X51" s="72">
        <f t="shared" ref="X51:Y53" si="0">H51+J51+L51+N51+P51+R51+T51+V51</f>
        <v>88</v>
      </c>
      <c r="Y51" s="73">
        <f t="shared" si="0"/>
        <v>8305</v>
      </c>
      <c r="Z51" s="42">
        <v>39</v>
      </c>
    </row>
    <row r="52" spans="1:26" ht="15.75" x14ac:dyDescent="0.25">
      <c r="A52" s="30">
        <v>40</v>
      </c>
      <c r="B52" s="31" t="s">
        <v>96</v>
      </c>
      <c r="C52" s="32" t="s">
        <v>83</v>
      </c>
      <c r="D52" s="53">
        <v>12</v>
      </c>
      <c r="E52" s="54"/>
      <c r="F52" s="51">
        <v>12</v>
      </c>
      <c r="G52" s="57"/>
      <c r="H52" s="33">
        <v>12</v>
      </c>
      <c r="I52" s="37"/>
      <c r="J52" s="33">
        <v>12</v>
      </c>
      <c r="K52" s="37"/>
      <c r="L52" s="38">
        <v>12</v>
      </c>
      <c r="M52" s="39"/>
      <c r="N52" s="35">
        <v>12</v>
      </c>
      <c r="O52" s="37"/>
      <c r="P52" s="38">
        <v>12</v>
      </c>
      <c r="Q52" s="39"/>
      <c r="R52" s="35">
        <v>12</v>
      </c>
      <c r="S52" s="37"/>
      <c r="T52" s="35">
        <v>9</v>
      </c>
      <c r="U52" s="37">
        <v>2335</v>
      </c>
      <c r="V52" s="35">
        <v>10</v>
      </c>
      <c r="W52" s="37">
        <v>1790</v>
      </c>
      <c r="X52" s="72">
        <f t="shared" si="0"/>
        <v>91</v>
      </c>
      <c r="Y52" s="73">
        <f t="shared" si="0"/>
        <v>4125</v>
      </c>
      <c r="Z52" s="40">
        <v>40</v>
      </c>
    </row>
    <row r="53" spans="1:26" ht="15.75" x14ac:dyDescent="0.25">
      <c r="A53" s="30">
        <v>41</v>
      </c>
      <c r="B53" s="31" t="s">
        <v>48</v>
      </c>
      <c r="C53" s="32" t="s">
        <v>34</v>
      </c>
      <c r="D53" s="53">
        <v>12</v>
      </c>
      <c r="E53" s="54">
        <v>0</v>
      </c>
      <c r="F53" s="51">
        <v>12</v>
      </c>
      <c r="G53" s="57">
        <v>0</v>
      </c>
      <c r="H53" s="33">
        <v>12</v>
      </c>
      <c r="I53" s="37">
        <v>0</v>
      </c>
      <c r="J53" s="33">
        <v>12</v>
      </c>
      <c r="K53" s="37">
        <v>0</v>
      </c>
      <c r="L53" s="38">
        <v>9</v>
      </c>
      <c r="M53" s="39">
        <v>2049</v>
      </c>
      <c r="N53" s="35">
        <v>10</v>
      </c>
      <c r="O53" s="37">
        <v>1537</v>
      </c>
      <c r="P53" s="38">
        <v>12</v>
      </c>
      <c r="Q53" s="39">
        <v>0</v>
      </c>
      <c r="R53" s="35">
        <v>12</v>
      </c>
      <c r="S53" s="37">
        <v>0</v>
      </c>
      <c r="T53" s="35">
        <v>12</v>
      </c>
      <c r="U53" s="37"/>
      <c r="V53" s="35">
        <v>12</v>
      </c>
      <c r="W53" s="37"/>
      <c r="X53" s="72">
        <f t="shared" si="0"/>
        <v>91</v>
      </c>
      <c r="Y53" s="73">
        <f t="shared" si="0"/>
        <v>3586</v>
      </c>
      <c r="Z53" s="42">
        <v>41</v>
      </c>
    </row>
    <row r="54" spans="1:26" ht="15.75" x14ac:dyDescent="0.25">
      <c r="A54" s="30">
        <v>42</v>
      </c>
      <c r="B54" s="31" t="s">
        <v>67</v>
      </c>
      <c r="C54" s="32" t="s">
        <v>45</v>
      </c>
      <c r="D54" s="33">
        <v>11</v>
      </c>
      <c r="E54" s="34">
        <v>2597</v>
      </c>
      <c r="F54" s="35">
        <v>11</v>
      </c>
      <c r="G54" s="36">
        <v>3780</v>
      </c>
      <c r="H54" s="53">
        <v>12</v>
      </c>
      <c r="I54" s="52">
        <v>0</v>
      </c>
      <c r="J54" s="53">
        <v>12</v>
      </c>
      <c r="K54" s="52">
        <v>0</v>
      </c>
      <c r="L54" s="38">
        <v>12</v>
      </c>
      <c r="M54" s="39">
        <v>0</v>
      </c>
      <c r="N54" s="35">
        <v>12</v>
      </c>
      <c r="O54" s="37">
        <v>0</v>
      </c>
      <c r="P54" s="38">
        <v>12</v>
      </c>
      <c r="Q54" s="39">
        <v>0</v>
      </c>
      <c r="R54" s="35">
        <v>12</v>
      </c>
      <c r="S54" s="37">
        <v>0</v>
      </c>
      <c r="T54" s="35">
        <v>11</v>
      </c>
      <c r="U54" s="37">
        <v>2120</v>
      </c>
      <c r="V54" s="35">
        <v>11</v>
      </c>
      <c r="W54" s="37">
        <v>1845</v>
      </c>
      <c r="X54" s="72">
        <f>D54+F54+L54+N54+P54+R54+T54+V54</f>
        <v>92</v>
      </c>
      <c r="Y54" s="73">
        <f>E54+G54+M54+O54+Q54+S54+U54+W54</f>
        <v>10342</v>
      </c>
      <c r="Z54" s="40">
        <v>42</v>
      </c>
    </row>
    <row r="55" spans="1:26" ht="16.5" thickBot="1" x14ac:dyDescent="0.3">
      <c r="A55" s="43"/>
      <c r="B55" s="43"/>
      <c r="C55" s="43"/>
      <c r="D55" s="44"/>
      <c r="E55" s="45"/>
      <c r="F55" s="46"/>
      <c r="G55" s="47"/>
      <c r="H55" s="44"/>
      <c r="I55" s="45"/>
      <c r="J55" s="46"/>
      <c r="K55" s="47"/>
      <c r="L55" s="44"/>
      <c r="M55" s="45"/>
      <c r="N55" s="46"/>
      <c r="O55" s="47"/>
      <c r="P55" s="44"/>
      <c r="Q55" s="45"/>
      <c r="R55" s="46"/>
      <c r="S55" s="47"/>
      <c r="T55" s="46"/>
      <c r="U55" s="47"/>
      <c r="V55" s="44"/>
      <c r="W55" s="47"/>
      <c r="X55" s="48"/>
      <c r="Y55" s="49"/>
      <c r="Z55" s="50"/>
    </row>
    <row r="56" spans="1:26" ht="16.5" thickTop="1" x14ac:dyDescent="0.25">
      <c r="A56" s="123"/>
      <c r="B56" s="123"/>
      <c r="C56" s="123"/>
      <c r="D56" s="124"/>
      <c r="E56" s="125"/>
      <c r="F56" s="124"/>
      <c r="G56" s="125"/>
      <c r="H56" s="124"/>
      <c r="I56" s="125"/>
      <c r="J56" s="124"/>
      <c r="K56" s="125"/>
      <c r="L56" s="124"/>
      <c r="M56" s="125"/>
      <c r="N56" s="124"/>
      <c r="O56" s="125"/>
      <c r="P56" s="124"/>
      <c r="Q56" s="125"/>
      <c r="R56" s="124"/>
      <c r="S56" s="125"/>
      <c r="T56" s="124"/>
      <c r="U56" s="125"/>
      <c r="V56" s="124"/>
      <c r="W56" s="125"/>
      <c r="X56" s="126"/>
      <c r="Y56" s="127"/>
      <c r="Z56" s="128"/>
    </row>
    <row r="57" spans="1:26" ht="23.25" x14ac:dyDescent="0.25">
      <c r="A57" s="123"/>
      <c r="B57" s="129" t="s">
        <v>130</v>
      </c>
      <c r="C57" s="123"/>
      <c r="D57" s="124"/>
      <c r="E57" s="125"/>
      <c r="F57" s="124"/>
      <c r="G57" s="125"/>
      <c r="H57" s="124"/>
      <c r="I57" s="125"/>
      <c r="J57" s="124"/>
      <c r="K57" s="125"/>
      <c r="L57" s="124"/>
      <c r="M57" s="125"/>
      <c r="N57" s="124"/>
      <c r="O57" s="125"/>
      <c r="P57" s="124"/>
      <c r="Q57" s="125"/>
      <c r="R57" s="124"/>
      <c r="S57" s="125"/>
      <c r="T57" s="124"/>
      <c r="U57" s="125"/>
      <c r="V57" s="124"/>
      <c r="W57" s="125"/>
      <c r="X57" s="126"/>
      <c r="Y57" s="127"/>
      <c r="Z57" s="128"/>
    </row>
    <row r="58" spans="1:26" ht="15.75" thickBot="1" x14ac:dyDescent="0.3"/>
    <row r="59" spans="1:26" ht="16.5" thickTop="1" thickBot="1" x14ac:dyDescent="0.3">
      <c r="A59" s="235" t="s">
        <v>0</v>
      </c>
      <c r="B59" s="236" t="s">
        <v>1</v>
      </c>
      <c r="C59" s="237" t="s">
        <v>2</v>
      </c>
      <c r="D59" s="219" t="s">
        <v>3</v>
      </c>
      <c r="E59" s="219"/>
      <c r="F59" s="220" t="s">
        <v>4</v>
      </c>
      <c r="G59" s="220"/>
      <c r="H59" s="219" t="s">
        <v>5</v>
      </c>
      <c r="I59" s="219"/>
      <c r="J59" s="220" t="s">
        <v>6</v>
      </c>
      <c r="K59" s="220"/>
      <c r="L59" s="219" t="s">
        <v>7</v>
      </c>
      <c r="M59" s="219"/>
      <c r="N59" s="220" t="s">
        <v>8</v>
      </c>
      <c r="O59" s="220"/>
      <c r="P59" s="219" t="s">
        <v>9</v>
      </c>
      <c r="Q59" s="219"/>
      <c r="R59" s="222" t="s">
        <v>10</v>
      </c>
      <c r="S59" s="222"/>
      <c r="T59" s="222" t="s">
        <v>11</v>
      </c>
      <c r="U59" s="222"/>
      <c r="V59" s="219" t="s">
        <v>12</v>
      </c>
      <c r="W59" s="219"/>
      <c r="X59" s="217" t="s">
        <v>13</v>
      </c>
      <c r="Y59" s="217"/>
      <c r="Z59" s="217"/>
    </row>
    <row r="60" spans="1:26" ht="24.75" customHeight="1" thickTop="1" thickBot="1" x14ac:dyDescent="0.3">
      <c r="A60" s="235"/>
      <c r="B60" s="236"/>
      <c r="C60" s="237"/>
      <c r="D60" s="218" t="s">
        <v>103</v>
      </c>
      <c r="E60" s="218"/>
      <c r="F60" s="218" t="s">
        <v>104</v>
      </c>
      <c r="G60" s="218"/>
      <c r="H60" s="218" t="s">
        <v>105</v>
      </c>
      <c r="I60" s="218"/>
      <c r="J60" s="218" t="s">
        <v>106</v>
      </c>
      <c r="K60" s="218"/>
      <c r="L60" s="218" t="s">
        <v>107</v>
      </c>
      <c r="M60" s="218"/>
      <c r="N60" s="218" t="s">
        <v>107</v>
      </c>
      <c r="O60" s="218"/>
      <c r="P60" s="218" t="s">
        <v>108</v>
      </c>
      <c r="Q60" s="218"/>
      <c r="R60" s="218" t="s">
        <v>109</v>
      </c>
      <c r="S60" s="218"/>
      <c r="T60" s="218" t="s">
        <v>110</v>
      </c>
      <c r="U60" s="218"/>
      <c r="V60" s="218" t="s">
        <v>111</v>
      </c>
      <c r="W60" s="218"/>
      <c r="X60" s="217"/>
      <c r="Y60" s="217"/>
      <c r="Z60" s="217"/>
    </row>
    <row r="61" spans="1:26" ht="15.75" thickTop="1" x14ac:dyDescent="0.25">
      <c r="A61" s="235"/>
      <c r="B61" s="236"/>
      <c r="C61" s="237"/>
      <c r="D61" s="1"/>
      <c r="E61" s="2"/>
      <c r="F61" s="1"/>
      <c r="G61" s="3"/>
      <c r="H61" s="1"/>
      <c r="I61" s="2"/>
      <c r="J61" s="1"/>
      <c r="K61" s="3"/>
      <c r="L61" s="1"/>
      <c r="M61" s="2"/>
      <c r="N61" s="1"/>
      <c r="O61" s="3"/>
      <c r="P61" s="4"/>
      <c r="Q61" s="2"/>
      <c r="R61" s="1"/>
      <c r="S61" s="3"/>
      <c r="T61" s="1"/>
      <c r="U61" s="3"/>
      <c r="V61" s="4"/>
      <c r="W61" s="3"/>
      <c r="X61" s="4"/>
      <c r="Y61" s="5"/>
      <c r="Z61" s="6"/>
    </row>
    <row r="62" spans="1:26" ht="15.75" x14ac:dyDescent="0.25">
      <c r="A62" s="7"/>
      <c r="B62" s="8"/>
      <c r="C62" s="9"/>
      <c r="D62" s="10" t="s">
        <v>14</v>
      </c>
      <c r="E62" s="11" t="s">
        <v>15</v>
      </c>
      <c r="F62" s="10" t="s">
        <v>14</v>
      </c>
      <c r="G62" s="12" t="s">
        <v>15</v>
      </c>
      <c r="H62" s="10" t="s">
        <v>14</v>
      </c>
      <c r="I62" s="11" t="s">
        <v>15</v>
      </c>
      <c r="J62" s="10" t="s">
        <v>14</v>
      </c>
      <c r="K62" s="12" t="s">
        <v>15</v>
      </c>
      <c r="L62" s="10" t="s">
        <v>14</v>
      </c>
      <c r="M62" s="11" t="s">
        <v>15</v>
      </c>
      <c r="N62" s="10" t="s">
        <v>14</v>
      </c>
      <c r="O62" s="13" t="s">
        <v>15</v>
      </c>
      <c r="P62" s="14" t="s">
        <v>14</v>
      </c>
      <c r="Q62" s="11" t="s">
        <v>15</v>
      </c>
      <c r="R62" s="10" t="s">
        <v>14</v>
      </c>
      <c r="S62" s="13" t="s">
        <v>15</v>
      </c>
      <c r="T62" s="10" t="s">
        <v>14</v>
      </c>
      <c r="U62" s="13" t="s">
        <v>15</v>
      </c>
      <c r="V62" s="14" t="s">
        <v>14</v>
      </c>
      <c r="W62" s="13" t="s">
        <v>15</v>
      </c>
      <c r="X62" s="14" t="s">
        <v>14</v>
      </c>
      <c r="Y62" s="15" t="s">
        <v>16</v>
      </c>
      <c r="Z62" s="99" t="s">
        <v>112</v>
      </c>
    </row>
    <row r="63" spans="1:26" ht="3.75" customHeight="1" thickBot="1" x14ac:dyDescent="0.3">
      <c r="A63" s="17"/>
      <c r="B63" s="18"/>
      <c r="C63" s="19"/>
      <c r="D63" s="20"/>
      <c r="E63" s="21"/>
      <c r="F63" s="20"/>
      <c r="G63" s="21"/>
      <c r="H63" s="20"/>
      <c r="I63" s="21"/>
      <c r="J63" s="20"/>
      <c r="K63" s="21"/>
      <c r="L63" s="20"/>
      <c r="M63" s="21"/>
      <c r="N63" s="20"/>
      <c r="O63" s="22"/>
      <c r="P63" s="20"/>
      <c r="Q63" s="21"/>
      <c r="R63" s="20"/>
      <c r="S63" s="22"/>
      <c r="T63" s="20"/>
      <c r="U63" s="22"/>
      <c r="V63" s="20"/>
      <c r="W63" s="22"/>
      <c r="X63" s="20"/>
      <c r="Y63" s="23"/>
      <c r="Z63" s="24"/>
    </row>
    <row r="64" spans="1:26" ht="16.5" thickTop="1" x14ac:dyDescent="0.25">
      <c r="A64" s="30">
        <v>1</v>
      </c>
      <c r="B64" s="31" t="s">
        <v>17</v>
      </c>
      <c r="C64" s="32" t="s">
        <v>18</v>
      </c>
      <c r="D64" s="33">
        <v>2</v>
      </c>
      <c r="E64" s="34">
        <v>25405</v>
      </c>
      <c r="F64" s="35">
        <v>2</v>
      </c>
      <c r="G64" s="36">
        <v>20700</v>
      </c>
      <c r="H64" s="53">
        <v>6</v>
      </c>
      <c r="I64" s="52">
        <v>5080</v>
      </c>
      <c r="J64" s="33">
        <v>4</v>
      </c>
      <c r="K64" s="37">
        <v>5446</v>
      </c>
      <c r="L64" s="38">
        <v>3</v>
      </c>
      <c r="M64" s="39">
        <v>10648</v>
      </c>
      <c r="N64" s="35">
        <v>3</v>
      </c>
      <c r="O64" s="37">
        <v>8990</v>
      </c>
      <c r="P64" s="38">
        <v>1</v>
      </c>
      <c r="Q64" s="39">
        <v>13470</v>
      </c>
      <c r="R64" s="35">
        <v>1</v>
      </c>
      <c r="S64" s="37">
        <v>12630</v>
      </c>
      <c r="T64" s="51">
        <v>5</v>
      </c>
      <c r="U64" s="52">
        <v>8149</v>
      </c>
      <c r="V64" s="35">
        <v>2</v>
      </c>
      <c r="W64" s="37">
        <v>10933</v>
      </c>
      <c r="X64" s="72">
        <f>D64+F64+J64+L64+N64+P64+R64+V64</f>
        <v>18</v>
      </c>
      <c r="Y64" s="73">
        <f>E64+G64+K64+M64+O64+Q64+S64+W64</f>
        <v>108222</v>
      </c>
      <c r="Z64" s="40">
        <v>1</v>
      </c>
    </row>
    <row r="65" spans="1:26" ht="15.75" x14ac:dyDescent="0.25">
      <c r="A65" s="30">
        <v>2</v>
      </c>
      <c r="B65" s="31" t="s">
        <v>80</v>
      </c>
      <c r="C65" s="32" t="s">
        <v>20</v>
      </c>
      <c r="D65" s="33">
        <v>1</v>
      </c>
      <c r="E65" s="34">
        <v>19400</v>
      </c>
      <c r="F65" s="35">
        <v>1</v>
      </c>
      <c r="G65" s="36">
        <v>29090</v>
      </c>
      <c r="H65" s="53">
        <v>7</v>
      </c>
      <c r="I65" s="52">
        <v>4201</v>
      </c>
      <c r="J65" s="33">
        <v>7</v>
      </c>
      <c r="K65" s="37">
        <v>6217</v>
      </c>
      <c r="L65" s="38">
        <v>1</v>
      </c>
      <c r="M65" s="39">
        <v>16707</v>
      </c>
      <c r="N65" s="35">
        <v>2</v>
      </c>
      <c r="O65" s="37">
        <v>11560</v>
      </c>
      <c r="P65" s="55">
        <v>7</v>
      </c>
      <c r="Q65" s="56">
        <v>2085</v>
      </c>
      <c r="R65" s="35">
        <v>4</v>
      </c>
      <c r="S65" s="37">
        <v>6020</v>
      </c>
      <c r="T65" s="35">
        <v>1</v>
      </c>
      <c r="U65" s="37">
        <v>14517</v>
      </c>
      <c r="V65" s="35">
        <v>1</v>
      </c>
      <c r="W65" s="37">
        <v>14774</v>
      </c>
      <c r="X65" s="72">
        <f>D65+F65+J65+L65+N65+R65+T65+V65</f>
        <v>18</v>
      </c>
      <c r="Y65" s="73">
        <f>E65+G65+K65+M65+O65+S65+U65+W65</f>
        <v>118285</v>
      </c>
      <c r="Z65" s="40">
        <v>2</v>
      </c>
    </row>
    <row r="66" spans="1:26" ht="15.75" x14ac:dyDescent="0.25">
      <c r="A66" s="41">
        <v>3</v>
      </c>
      <c r="B66" s="31" t="s">
        <v>24</v>
      </c>
      <c r="C66" s="32" t="s">
        <v>86</v>
      </c>
      <c r="D66" s="33">
        <v>2</v>
      </c>
      <c r="E66" s="34">
        <v>16840</v>
      </c>
      <c r="F66" s="35">
        <v>4</v>
      </c>
      <c r="G66" s="36">
        <v>24290</v>
      </c>
      <c r="H66" s="33">
        <v>2</v>
      </c>
      <c r="I66" s="37">
        <v>7573</v>
      </c>
      <c r="J66" s="33">
        <v>1</v>
      </c>
      <c r="K66" s="37">
        <v>6399</v>
      </c>
      <c r="L66" s="38">
        <v>1</v>
      </c>
      <c r="M66" s="39">
        <v>12500</v>
      </c>
      <c r="N66" s="35">
        <v>4</v>
      </c>
      <c r="O66" s="37">
        <v>8940</v>
      </c>
      <c r="P66" s="38">
        <v>6</v>
      </c>
      <c r="Q66" s="39">
        <v>7010</v>
      </c>
      <c r="R66" s="51">
        <v>6</v>
      </c>
      <c r="S66" s="52">
        <v>3830</v>
      </c>
      <c r="T66" s="35">
        <v>3</v>
      </c>
      <c r="U66" s="37">
        <v>9138</v>
      </c>
      <c r="V66" s="51">
        <v>6</v>
      </c>
      <c r="W66" s="52">
        <v>6092</v>
      </c>
      <c r="X66" s="72">
        <f>D66+F66+H66+J66+L66+N66+P66+T66</f>
        <v>23</v>
      </c>
      <c r="Y66" s="73">
        <f>E66+G66+I66+K66+M66+O66+Q66+U66</f>
        <v>92690</v>
      </c>
      <c r="Z66" s="42">
        <v>3</v>
      </c>
    </row>
    <row r="67" spans="1:26" ht="15.75" x14ac:dyDescent="0.25">
      <c r="A67" s="30">
        <v>4</v>
      </c>
      <c r="B67" s="31" t="s">
        <v>113</v>
      </c>
      <c r="C67" s="32" t="s">
        <v>114</v>
      </c>
      <c r="D67" s="33">
        <v>2</v>
      </c>
      <c r="E67" s="34">
        <v>24165</v>
      </c>
      <c r="F67" s="35">
        <v>5</v>
      </c>
      <c r="G67" s="36">
        <v>23305</v>
      </c>
      <c r="H67" s="33">
        <v>1</v>
      </c>
      <c r="I67" s="37">
        <v>8500</v>
      </c>
      <c r="J67" s="33">
        <v>3</v>
      </c>
      <c r="K67" s="37">
        <v>7295</v>
      </c>
      <c r="L67" s="55">
        <v>7</v>
      </c>
      <c r="M67" s="56">
        <v>7481</v>
      </c>
      <c r="N67" s="35">
        <v>4</v>
      </c>
      <c r="O67" s="37">
        <v>9378</v>
      </c>
      <c r="P67" s="38">
        <v>1</v>
      </c>
      <c r="Q67" s="39">
        <v>13630</v>
      </c>
      <c r="R67" s="35">
        <v>3</v>
      </c>
      <c r="S67" s="37">
        <v>6880</v>
      </c>
      <c r="T67" s="35">
        <v>3</v>
      </c>
      <c r="U67" s="37">
        <v>8665</v>
      </c>
      <c r="V67" s="51">
        <v>7</v>
      </c>
      <c r="W67" s="52">
        <v>8264</v>
      </c>
      <c r="X67" s="72">
        <f>D67+F67+H67+J67+N67+P67+R67+T67</f>
        <v>22</v>
      </c>
      <c r="Y67" s="73">
        <f>E67+G67+I67+K67+O67+Q67+S67+U67</f>
        <v>101818</v>
      </c>
      <c r="Z67" s="40">
        <v>4</v>
      </c>
    </row>
    <row r="68" spans="1:26" ht="15.75" x14ac:dyDescent="0.25">
      <c r="A68" s="30">
        <v>5</v>
      </c>
      <c r="B68" s="31" t="s">
        <v>82</v>
      </c>
      <c r="C68" s="32" t="s">
        <v>83</v>
      </c>
      <c r="D68" s="33">
        <v>6</v>
      </c>
      <c r="E68" s="34">
        <v>18705</v>
      </c>
      <c r="F68" s="51">
        <v>7</v>
      </c>
      <c r="G68" s="57">
        <v>16550</v>
      </c>
      <c r="H68" s="33">
        <v>2</v>
      </c>
      <c r="I68" s="37">
        <v>7050</v>
      </c>
      <c r="J68" s="33">
        <v>2</v>
      </c>
      <c r="K68" s="37">
        <v>7126</v>
      </c>
      <c r="L68" s="38">
        <v>1</v>
      </c>
      <c r="M68" s="39">
        <v>11581</v>
      </c>
      <c r="N68" s="35">
        <v>3</v>
      </c>
      <c r="O68" s="37">
        <v>9524</v>
      </c>
      <c r="P68" s="38">
        <v>5</v>
      </c>
      <c r="Q68" s="39">
        <v>9540</v>
      </c>
      <c r="R68" s="35">
        <v>1</v>
      </c>
      <c r="S68" s="37">
        <v>11200</v>
      </c>
      <c r="T68" s="51">
        <v>6</v>
      </c>
      <c r="U68" s="52">
        <v>7995</v>
      </c>
      <c r="V68" s="35">
        <v>5</v>
      </c>
      <c r="W68" s="37">
        <v>9630</v>
      </c>
      <c r="X68" s="72">
        <f>D68+H68+J68+L68+N68+P68+R68+V68</f>
        <v>25</v>
      </c>
      <c r="Y68" s="73">
        <f>E68+I68+K68+M68+O68+Q68+S68+W68</f>
        <v>84356</v>
      </c>
      <c r="Z68" s="40">
        <v>5</v>
      </c>
    </row>
    <row r="69" spans="1:26" ht="15.75" x14ac:dyDescent="0.25">
      <c r="A69" s="30">
        <v>6</v>
      </c>
      <c r="B69" s="31" t="s">
        <v>27</v>
      </c>
      <c r="C69" s="32" t="s">
        <v>20</v>
      </c>
      <c r="D69" s="33">
        <v>1</v>
      </c>
      <c r="E69" s="34">
        <v>27840</v>
      </c>
      <c r="F69" s="35">
        <v>1</v>
      </c>
      <c r="G69" s="36">
        <v>52740</v>
      </c>
      <c r="H69" s="33">
        <v>2</v>
      </c>
      <c r="I69" s="37">
        <v>10565</v>
      </c>
      <c r="J69" s="53">
        <v>9</v>
      </c>
      <c r="K69" s="52">
        <v>3631</v>
      </c>
      <c r="L69" s="38">
        <v>8</v>
      </c>
      <c r="M69" s="39">
        <v>6510</v>
      </c>
      <c r="N69" s="35">
        <v>3</v>
      </c>
      <c r="O69" s="37">
        <v>10211</v>
      </c>
      <c r="P69" s="55">
        <v>9</v>
      </c>
      <c r="Q69" s="56">
        <v>3955</v>
      </c>
      <c r="R69" s="35">
        <v>1</v>
      </c>
      <c r="S69" s="37">
        <v>1400</v>
      </c>
      <c r="T69" s="35">
        <v>1</v>
      </c>
      <c r="U69" s="37">
        <v>16107</v>
      </c>
      <c r="V69" s="35">
        <v>4</v>
      </c>
      <c r="W69" s="37">
        <v>6818</v>
      </c>
      <c r="X69" s="72">
        <f>D69+F69+H69+L69+N69+R69+T69+V69</f>
        <v>21</v>
      </c>
      <c r="Y69" s="73">
        <f>E69+G69+I69+M69+O69+S69+U69+W69</f>
        <v>132191</v>
      </c>
      <c r="Z69" s="42">
        <v>6</v>
      </c>
    </row>
    <row r="70" spans="1:26" ht="15.75" x14ac:dyDescent="0.25">
      <c r="A70" s="41">
        <v>7</v>
      </c>
      <c r="B70" s="31" t="s">
        <v>28</v>
      </c>
      <c r="C70" s="32" t="s">
        <v>18</v>
      </c>
      <c r="D70" s="33">
        <v>5</v>
      </c>
      <c r="E70" s="34">
        <v>16330</v>
      </c>
      <c r="F70" s="51">
        <v>9</v>
      </c>
      <c r="G70" s="57">
        <v>6960</v>
      </c>
      <c r="H70" s="33">
        <v>4</v>
      </c>
      <c r="I70" s="37">
        <v>9703</v>
      </c>
      <c r="J70" s="33">
        <v>4</v>
      </c>
      <c r="K70" s="37">
        <v>5372</v>
      </c>
      <c r="L70" s="38">
        <v>3</v>
      </c>
      <c r="M70" s="39">
        <v>9466</v>
      </c>
      <c r="N70" s="51">
        <v>7</v>
      </c>
      <c r="O70" s="52">
        <v>6905</v>
      </c>
      <c r="P70" s="38">
        <v>2</v>
      </c>
      <c r="Q70" s="39">
        <v>11890</v>
      </c>
      <c r="R70" s="35">
        <v>3</v>
      </c>
      <c r="S70" s="37">
        <v>6955</v>
      </c>
      <c r="T70" s="35">
        <v>2</v>
      </c>
      <c r="U70" s="37">
        <v>9418</v>
      </c>
      <c r="V70" s="35">
        <v>2</v>
      </c>
      <c r="W70" s="37">
        <v>13474</v>
      </c>
      <c r="X70" s="72">
        <f>D70+H70+J70+L70+P70+R70+T70+V70</f>
        <v>25</v>
      </c>
      <c r="Y70" s="73">
        <f>E70+I70+K70+M70+Q70+S70+U70+W70</f>
        <v>82608</v>
      </c>
      <c r="Z70" s="40">
        <v>7</v>
      </c>
    </row>
    <row r="71" spans="1:26" ht="15.75" x14ac:dyDescent="0.25">
      <c r="A71" s="30">
        <v>8</v>
      </c>
      <c r="B71" s="31" t="s">
        <v>21</v>
      </c>
      <c r="C71" s="32" t="s">
        <v>22</v>
      </c>
      <c r="D71" s="33">
        <v>6</v>
      </c>
      <c r="E71" s="34">
        <v>11970</v>
      </c>
      <c r="F71" s="35">
        <v>5</v>
      </c>
      <c r="G71" s="36">
        <v>14090</v>
      </c>
      <c r="H71" s="33">
        <v>1</v>
      </c>
      <c r="I71" s="37">
        <v>11387</v>
      </c>
      <c r="J71" s="33">
        <v>2</v>
      </c>
      <c r="K71" s="37">
        <v>5904</v>
      </c>
      <c r="L71" s="55">
        <v>8</v>
      </c>
      <c r="M71" s="56">
        <v>9255</v>
      </c>
      <c r="N71" s="35">
        <v>1</v>
      </c>
      <c r="O71" s="37">
        <v>12085</v>
      </c>
      <c r="P71" s="38">
        <v>1</v>
      </c>
      <c r="Q71" s="39">
        <v>15670</v>
      </c>
      <c r="R71" s="51">
        <v>9</v>
      </c>
      <c r="S71" s="52">
        <v>3585</v>
      </c>
      <c r="T71" s="35">
        <v>7</v>
      </c>
      <c r="U71" s="37">
        <v>5704</v>
      </c>
      <c r="V71" s="35">
        <v>2</v>
      </c>
      <c r="W71" s="37">
        <v>11591</v>
      </c>
      <c r="X71" s="72">
        <f>D71+F71+H71+J71+N71+P71+T71+V71</f>
        <v>25</v>
      </c>
      <c r="Y71" s="73">
        <f>E71+G71+I71+K71+O71+Q71+U71+W71</f>
        <v>88401</v>
      </c>
      <c r="Z71" s="40">
        <v>8</v>
      </c>
    </row>
    <row r="72" spans="1:26" ht="15.75" x14ac:dyDescent="0.25">
      <c r="A72" s="30">
        <v>9</v>
      </c>
      <c r="B72" s="31" t="s">
        <v>26</v>
      </c>
      <c r="C72" s="32" t="s">
        <v>18</v>
      </c>
      <c r="D72" s="33">
        <v>6</v>
      </c>
      <c r="E72" s="34">
        <v>9005</v>
      </c>
      <c r="F72" s="35">
        <v>2</v>
      </c>
      <c r="G72" s="36">
        <v>28635</v>
      </c>
      <c r="H72" s="53">
        <v>7</v>
      </c>
      <c r="I72" s="52">
        <v>5835</v>
      </c>
      <c r="J72" s="33">
        <v>6</v>
      </c>
      <c r="K72" s="37">
        <v>6421</v>
      </c>
      <c r="L72" s="55">
        <v>9</v>
      </c>
      <c r="M72" s="56">
        <v>4122</v>
      </c>
      <c r="N72" s="35">
        <v>2</v>
      </c>
      <c r="O72" s="37">
        <v>11869</v>
      </c>
      <c r="P72" s="38">
        <v>6</v>
      </c>
      <c r="Q72" s="39">
        <v>2550</v>
      </c>
      <c r="R72" s="35">
        <v>2</v>
      </c>
      <c r="S72" s="37">
        <v>13520</v>
      </c>
      <c r="T72" s="35">
        <v>2</v>
      </c>
      <c r="U72" s="37">
        <v>9529</v>
      </c>
      <c r="V72" s="35">
        <v>3</v>
      </c>
      <c r="W72" s="37">
        <v>9198</v>
      </c>
      <c r="X72" s="72">
        <f>D72+F72+J72+N72+P72+R72+T72+V72</f>
        <v>29</v>
      </c>
      <c r="Y72" s="73">
        <f>E72+G72+K72+O72+Q72+S72+U72+W72</f>
        <v>90727</v>
      </c>
      <c r="Z72" s="42">
        <v>9</v>
      </c>
    </row>
    <row r="73" spans="1:26" ht="15.75" x14ac:dyDescent="0.25">
      <c r="A73" s="30">
        <v>10</v>
      </c>
      <c r="B73" s="31" t="s">
        <v>38</v>
      </c>
      <c r="C73" s="32" t="s">
        <v>81</v>
      </c>
      <c r="D73" s="53">
        <v>9</v>
      </c>
      <c r="E73" s="54">
        <v>2040</v>
      </c>
      <c r="F73" s="35">
        <v>3</v>
      </c>
      <c r="G73" s="36">
        <v>26620</v>
      </c>
      <c r="H73" s="33">
        <v>3</v>
      </c>
      <c r="I73" s="37">
        <v>5719</v>
      </c>
      <c r="J73" s="53">
        <v>7</v>
      </c>
      <c r="K73" s="52">
        <v>3920</v>
      </c>
      <c r="L73" s="38">
        <v>2</v>
      </c>
      <c r="M73" s="39">
        <v>11907</v>
      </c>
      <c r="N73" s="35">
        <v>6</v>
      </c>
      <c r="O73" s="37">
        <v>8444</v>
      </c>
      <c r="P73" s="38">
        <v>3</v>
      </c>
      <c r="Q73" s="39">
        <v>10960</v>
      </c>
      <c r="R73" s="35">
        <v>5</v>
      </c>
      <c r="S73" s="37">
        <v>3995</v>
      </c>
      <c r="T73" s="35">
        <v>7</v>
      </c>
      <c r="U73" s="37">
        <v>7091</v>
      </c>
      <c r="V73" s="35">
        <v>1</v>
      </c>
      <c r="W73" s="37">
        <v>13826</v>
      </c>
      <c r="X73" s="72">
        <f>F73+H73+L73+N73+P73+R73+T73+V73</f>
        <v>30</v>
      </c>
      <c r="Y73" s="73">
        <f>G73+I73+M73+O73+Q73+S73+U73+W73</f>
        <v>88562</v>
      </c>
      <c r="Z73" s="40">
        <v>10</v>
      </c>
    </row>
    <row r="74" spans="1:26" ht="15.75" x14ac:dyDescent="0.25">
      <c r="A74" s="41">
        <v>11</v>
      </c>
      <c r="B74" s="31" t="s">
        <v>94</v>
      </c>
      <c r="C74" s="32" t="s">
        <v>85</v>
      </c>
      <c r="D74" s="33">
        <v>3</v>
      </c>
      <c r="E74" s="34">
        <v>18595</v>
      </c>
      <c r="F74" s="35">
        <v>4</v>
      </c>
      <c r="G74" s="36">
        <v>14780</v>
      </c>
      <c r="H74" s="33">
        <v>3</v>
      </c>
      <c r="I74" s="37">
        <v>9983</v>
      </c>
      <c r="J74" s="33">
        <v>3</v>
      </c>
      <c r="K74" s="37">
        <v>5568</v>
      </c>
      <c r="L74" s="38">
        <v>4</v>
      </c>
      <c r="M74" s="39">
        <v>9309</v>
      </c>
      <c r="N74" s="35">
        <v>5</v>
      </c>
      <c r="O74" s="37">
        <v>7614</v>
      </c>
      <c r="P74" s="38">
        <v>4</v>
      </c>
      <c r="Q74" s="39">
        <v>10320</v>
      </c>
      <c r="R74" s="51">
        <v>10</v>
      </c>
      <c r="S74" s="52">
        <v>2985</v>
      </c>
      <c r="T74" s="51">
        <v>8</v>
      </c>
      <c r="U74" s="52">
        <v>5550</v>
      </c>
      <c r="V74" s="35">
        <v>4</v>
      </c>
      <c r="W74" s="37">
        <v>9090</v>
      </c>
      <c r="X74" s="72">
        <f>D74+F74+H74+J74+L74+N74+P74+V74</f>
        <v>30</v>
      </c>
      <c r="Y74" s="73">
        <f>E74+G74+I74+K74+M74+O74+Q74+W74</f>
        <v>85259</v>
      </c>
      <c r="Z74" s="40">
        <v>11</v>
      </c>
    </row>
    <row r="75" spans="1:26" ht="15.75" x14ac:dyDescent="0.25">
      <c r="A75" s="30">
        <v>12</v>
      </c>
      <c r="B75" s="31" t="s">
        <v>84</v>
      </c>
      <c r="C75" s="32" t="s">
        <v>85</v>
      </c>
      <c r="D75" s="33">
        <v>3</v>
      </c>
      <c r="E75" s="34">
        <v>10260</v>
      </c>
      <c r="F75" s="35">
        <v>1</v>
      </c>
      <c r="G75" s="36">
        <v>33950</v>
      </c>
      <c r="H75" s="33">
        <v>1</v>
      </c>
      <c r="I75" s="37">
        <v>8176</v>
      </c>
      <c r="J75" s="33">
        <v>1</v>
      </c>
      <c r="K75" s="37">
        <v>11508</v>
      </c>
      <c r="L75" s="38">
        <v>6</v>
      </c>
      <c r="M75" s="39">
        <v>9724</v>
      </c>
      <c r="N75" s="35">
        <v>9</v>
      </c>
      <c r="O75" s="37">
        <v>5592</v>
      </c>
      <c r="P75" s="38">
        <v>7</v>
      </c>
      <c r="Q75" s="39">
        <v>2040</v>
      </c>
      <c r="R75" s="35">
        <v>4</v>
      </c>
      <c r="S75" s="37">
        <v>6870</v>
      </c>
      <c r="T75" s="51">
        <v>10</v>
      </c>
      <c r="U75" s="52">
        <v>1762</v>
      </c>
      <c r="V75" s="51">
        <v>10</v>
      </c>
      <c r="W75" s="52">
        <v>7898</v>
      </c>
      <c r="X75" s="72">
        <f>D75+F75+H75+J75+L75+N75+P75+R75</f>
        <v>32</v>
      </c>
      <c r="Y75" s="73">
        <f>E75+G75+I75+K75+M75+O75+Q75+S75</f>
        <v>88120</v>
      </c>
      <c r="Z75" s="42">
        <v>12</v>
      </c>
    </row>
    <row r="76" spans="1:26" ht="15.75" x14ac:dyDescent="0.25">
      <c r="A76" s="30">
        <v>13</v>
      </c>
      <c r="B76" s="31" t="s">
        <v>32</v>
      </c>
      <c r="C76" s="32" t="s">
        <v>81</v>
      </c>
      <c r="D76" s="53">
        <v>10</v>
      </c>
      <c r="E76" s="54">
        <v>9495</v>
      </c>
      <c r="F76" s="35">
        <v>7</v>
      </c>
      <c r="G76" s="36">
        <v>9395</v>
      </c>
      <c r="H76" s="33">
        <v>9</v>
      </c>
      <c r="I76" s="37">
        <v>6106</v>
      </c>
      <c r="J76" s="33">
        <v>1</v>
      </c>
      <c r="K76" s="37">
        <v>8301</v>
      </c>
      <c r="L76" s="38">
        <v>3</v>
      </c>
      <c r="M76" s="39">
        <v>10497</v>
      </c>
      <c r="N76" s="35">
        <v>1</v>
      </c>
      <c r="O76" s="37">
        <v>13612</v>
      </c>
      <c r="P76" s="38">
        <v>8</v>
      </c>
      <c r="Q76" s="39">
        <v>1940</v>
      </c>
      <c r="R76" s="51">
        <v>10</v>
      </c>
      <c r="S76" s="52">
        <v>1340</v>
      </c>
      <c r="T76" s="35">
        <v>2</v>
      </c>
      <c r="U76" s="37">
        <v>11598</v>
      </c>
      <c r="V76" s="35">
        <v>1</v>
      </c>
      <c r="W76" s="37">
        <v>13178</v>
      </c>
      <c r="X76" s="72">
        <f>F76+H76+J76+L76+N76+P76+T76+V76</f>
        <v>32</v>
      </c>
      <c r="Y76" s="73">
        <f>G76+I76+K76+M76+O76+Q76+U76+W76</f>
        <v>74627</v>
      </c>
      <c r="Z76" s="40">
        <v>13</v>
      </c>
    </row>
    <row r="77" spans="1:26" ht="15.75" x14ac:dyDescent="0.25">
      <c r="A77" s="30">
        <v>14</v>
      </c>
      <c r="B77" s="31" t="s">
        <v>87</v>
      </c>
      <c r="C77" s="32" t="s">
        <v>20</v>
      </c>
      <c r="D77" s="33">
        <v>8</v>
      </c>
      <c r="E77" s="34">
        <v>17600</v>
      </c>
      <c r="F77" s="51">
        <v>10</v>
      </c>
      <c r="G77" s="57">
        <v>1120</v>
      </c>
      <c r="H77" s="33">
        <v>6</v>
      </c>
      <c r="I77" s="37">
        <v>5905</v>
      </c>
      <c r="J77" s="53">
        <v>9</v>
      </c>
      <c r="K77" s="52">
        <v>4023</v>
      </c>
      <c r="L77" s="38">
        <v>2</v>
      </c>
      <c r="M77" s="39">
        <v>10522</v>
      </c>
      <c r="N77" s="35">
        <v>2</v>
      </c>
      <c r="O77" s="37">
        <v>10861</v>
      </c>
      <c r="P77" s="38">
        <v>5</v>
      </c>
      <c r="Q77" s="39">
        <v>2700</v>
      </c>
      <c r="R77" s="35">
        <v>3</v>
      </c>
      <c r="S77" s="37">
        <v>7448</v>
      </c>
      <c r="T77" s="35">
        <v>4</v>
      </c>
      <c r="U77" s="37">
        <v>8765</v>
      </c>
      <c r="V77" s="35">
        <v>5</v>
      </c>
      <c r="W77" s="37">
        <v>8399</v>
      </c>
      <c r="X77" s="72">
        <f>D77+H77+L77+N77+P77+R77+T77+V77</f>
        <v>35</v>
      </c>
      <c r="Y77" s="73">
        <f>E77+I77+M77+O77+Q77+S77+U77+W77</f>
        <v>72200</v>
      </c>
      <c r="Z77" s="40">
        <v>14</v>
      </c>
    </row>
    <row r="78" spans="1:26" ht="15.75" x14ac:dyDescent="0.25">
      <c r="A78" s="41">
        <v>15</v>
      </c>
      <c r="B78" s="31" t="s">
        <v>39</v>
      </c>
      <c r="C78" s="32" t="s">
        <v>86</v>
      </c>
      <c r="D78" s="33">
        <v>1</v>
      </c>
      <c r="E78" s="34">
        <v>33405</v>
      </c>
      <c r="F78" s="35">
        <v>6</v>
      </c>
      <c r="G78" s="36">
        <v>12545</v>
      </c>
      <c r="H78" s="53">
        <v>9</v>
      </c>
      <c r="I78" s="52">
        <v>4964</v>
      </c>
      <c r="J78" s="33">
        <v>2</v>
      </c>
      <c r="K78" s="37">
        <v>10675</v>
      </c>
      <c r="L78" s="38">
        <v>6</v>
      </c>
      <c r="M78" s="39">
        <v>7372</v>
      </c>
      <c r="N78" s="51">
        <v>10</v>
      </c>
      <c r="O78" s="52">
        <v>3994</v>
      </c>
      <c r="P78" s="38">
        <v>6</v>
      </c>
      <c r="Q78" s="39">
        <v>2105</v>
      </c>
      <c r="R78" s="35">
        <v>3</v>
      </c>
      <c r="S78" s="37">
        <v>9900</v>
      </c>
      <c r="T78" s="35">
        <v>4</v>
      </c>
      <c r="U78" s="37">
        <v>7712</v>
      </c>
      <c r="V78" s="35">
        <v>8</v>
      </c>
      <c r="W78" s="37">
        <v>8175</v>
      </c>
      <c r="X78" s="72">
        <f>D78+F78+J78+L78+P78+R78+T78+V78</f>
        <v>36</v>
      </c>
      <c r="Y78" s="73">
        <f>E78+G78+K78+M78+Q78+S78+U78+W78</f>
        <v>91889</v>
      </c>
      <c r="Z78" s="42">
        <v>15</v>
      </c>
    </row>
    <row r="79" spans="1:26" ht="15.75" x14ac:dyDescent="0.25">
      <c r="A79" s="30">
        <v>16</v>
      </c>
      <c r="B79" s="31" t="s">
        <v>29</v>
      </c>
      <c r="C79" s="32" t="s">
        <v>81</v>
      </c>
      <c r="D79" s="33">
        <v>4</v>
      </c>
      <c r="E79" s="34">
        <v>9954</v>
      </c>
      <c r="F79" s="35">
        <v>4</v>
      </c>
      <c r="G79" s="36">
        <v>19370</v>
      </c>
      <c r="H79" s="33">
        <v>10</v>
      </c>
      <c r="I79" s="37">
        <v>4723</v>
      </c>
      <c r="J79" s="33">
        <v>5</v>
      </c>
      <c r="K79" s="37">
        <v>6877</v>
      </c>
      <c r="L79" s="38">
        <v>4</v>
      </c>
      <c r="M79" s="39">
        <v>10605</v>
      </c>
      <c r="N79" s="35">
        <v>4</v>
      </c>
      <c r="O79" s="37">
        <v>7638</v>
      </c>
      <c r="P79" s="55">
        <v>10</v>
      </c>
      <c r="Q79" s="56">
        <v>205</v>
      </c>
      <c r="R79" s="51">
        <v>10</v>
      </c>
      <c r="S79" s="52">
        <v>1045</v>
      </c>
      <c r="T79" s="35">
        <v>1</v>
      </c>
      <c r="U79" s="37">
        <v>9940</v>
      </c>
      <c r="V79" s="35">
        <v>3</v>
      </c>
      <c r="W79" s="37">
        <v>11402</v>
      </c>
      <c r="X79" s="72">
        <f>D79+F79+H79+J79+L79+N79+T79+V79</f>
        <v>35</v>
      </c>
      <c r="Y79" s="73">
        <f>E79+G79+I79+K79+M79+O79+U79+W79</f>
        <v>80509</v>
      </c>
      <c r="Z79" s="40">
        <v>16</v>
      </c>
    </row>
    <row r="80" spans="1:26" ht="15.75" x14ac:dyDescent="0.25">
      <c r="A80" s="30">
        <v>17</v>
      </c>
      <c r="B80" s="31" t="s">
        <v>57</v>
      </c>
      <c r="C80" s="32" t="s">
        <v>83</v>
      </c>
      <c r="D80" s="33">
        <v>7</v>
      </c>
      <c r="E80" s="34">
        <v>11195</v>
      </c>
      <c r="F80" s="35">
        <v>2</v>
      </c>
      <c r="G80" s="36">
        <v>25255</v>
      </c>
      <c r="H80" s="53">
        <v>10</v>
      </c>
      <c r="I80" s="52">
        <v>2670</v>
      </c>
      <c r="J80" s="53">
        <v>9</v>
      </c>
      <c r="K80" s="52">
        <v>4344</v>
      </c>
      <c r="L80" s="38">
        <v>2</v>
      </c>
      <c r="M80" s="39">
        <v>12788</v>
      </c>
      <c r="N80" s="35">
        <v>5</v>
      </c>
      <c r="O80" s="37">
        <v>8180</v>
      </c>
      <c r="P80" s="38">
        <v>2</v>
      </c>
      <c r="Q80" s="39">
        <v>6680</v>
      </c>
      <c r="R80" s="35">
        <v>5</v>
      </c>
      <c r="S80" s="37">
        <v>8005</v>
      </c>
      <c r="T80" s="35">
        <v>5</v>
      </c>
      <c r="U80" s="37">
        <v>7674</v>
      </c>
      <c r="V80" s="35">
        <v>9</v>
      </c>
      <c r="W80" s="37">
        <v>4992</v>
      </c>
      <c r="X80" s="72">
        <f>D80+F80+L80+N80+P80+R80+T80+V80</f>
        <v>37</v>
      </c>
      <c r="Y80" s="73">
        <f>E80+G80+M80+O80+Q80+S80+U80+W80</f>
        <v>84769</v>
      </c>
      <c r="Z80" s="40">
        <v>17</v>
      </c>
    </row>
    <row r="81" spans="1:26" ht="15.75" x14ac:dyDescent="0.25">
      <c r="A81" s="30">
        <v>18</v>
      </c>
      <c r="B81" s="31" t="s">
        <v>33</v>
      </c>
      <c r="C81" s="32" t="s">
        <v>37</v>
      </c>
      <c r="D81" s="33">
        <v>4</v>
      </c>
      <c r="E81" s="34">
        <v>21770</v>
      </c>
      <c r="F81" s="35">
        <v>5</v>
      </c>
      <c r="G81" s="36">
        <v>11505</v>
      </c>
      <c r="H81" s="33">
        <v>4</v>
      </c>
      <c r="I81" s="37">
        <v>6811</v>
      </c>
      <c r="J81" s="53">
        <v>8</v>
      </c>
      <c r="K81" s="52">
        <v>3821</v>
      </c>
      <c r="L81" s="38">
        <v>7</v>
      </c>
      <c r="M81" s="39">
        <v>9678</v>
      </c>
      <c r="N81" s="35">
        <v>8</v>
      </c>
      <c r="O81" s="37">
        <v>6810</v>
      </c>
      <c r="P81" s="55">
        <v>8</v>
      </c>
      <c r="Q81" s="56">
        <v>4765</v>
      </c>
      <c r="R81" s="35">
        <v>4</v>
      </c>
      <c r="S81" s="37">
        <v>8025</v>
      </c>
      <c r="T81" s="35">
        <v>5</v>
      </c>
      <c r="U81" s="37">
        <v>6706</v>
      </c>
      <c r="V81" s="35">
        <v>3</v>
      </c>
      <c r="W81" s="37">
        <v>9372</v>
      </c>
      <c r="X81" s="72">
        <f>D81+F81+H81+L81+N81+R81+T81+V81</f>
        <v>40</v>
      </c>
      <c r="Y81" s="73">
        <f>E81+G81+I81+M81+O81+S81+U81+W81</f>
        <v>80677</v>
      </c>
      <c r="Z81" s="42">
        <v>18</v>
      </c>
    </row>
    <row r="82" spans="1:26" ht="15.75" x14ac:dyDescent="0.25">
      <c r="A82" s="41">
        <v>19</v>
      </c>
      <c r="B82" s="31" t="s">
        <v>89</v>
      </c>
      <c r="C82" s="32" t="s">
        <v>85</v>
      </c>
      <c r="D82" s="33">
        <v>5</v>
      </c>
      <c r="E82" s="34">
        <v>19545</v>
      </c>
      <c r="F82" s="51">
        <v>8</v>
      </c>
      <c r="G82" s="57">
        <v>11255</v>
      </c>
      <c r="H82" s="33">
        <v>5</v>
      </c>
      <c r="I82" s="37">
        <v>6017</v>
      </c>
      <c r="J82" s="33">
        <v>6</v>
      </c>
      <c r="K82" s="37">
        <v>4773</v>
      </c>
      <c r="L82" s="38">
        <v>4</v>
      </c>
      <c r="M82" s="39">
        <v>8887</v>
      </c>
      <c r="N82" s="35">
        <v>7</v>
      </c>
      <c r="O82" s="37">
        <v>7751</v>
      </c>
      <c r="P82" s="38">
        <v>4</v>
      </c>
      <c r="Q82" s="39">
        <v>4910</v>
      </c>
      <c r="R82" s="35">
        <v>6</v>
      </c>
      <c r="S82" s="37">
        <v>4855</v>
      </c>
      <c r="T82" s="51">
        <v>9</v>
      </c>
      <c r="U82" s="52">
        <v>5089</v>
      </c>
      <c r="V82" s="35">
        <v>7</v>
      </c>
      <c r="W82" s="37">
        <v>5466</v>
      </c>
      <c r="X82" s="72">
        <f>D82+H82+J82+L82+N82+P82+R82+V82</f>
        <v>44</v>
      </c>
      <c r="Y82" s="73">
        <f>E82+I82+K82+M82+O82+Q82+S82+W82</f>
        <v>62204</v>
      </c>
      <c r="Z82" s="40">
        <v>19</v>
      </c>
    </row>
    <row r="83" spans="1:26" ht="15.75" x14ac:dyDescent="0.25">
      <c r="A83" s="30">
        <v>20</v>
      </c>
      <c r="B83" s="31" t="s">
        <v>31</v>
      </c>
      <c r="C83" s="32" t="s">
        <v>86</v>
      </c>
      <c r="D83" s="53">
        <v>10</v>
      </c>
      <c r="E83" s="54">
        <v>1195</v>
      </c>
      <c r="F83" s="35">
        <v>3</v>
      </c>
      <c r="G83" s="36">
        <v>23345</v>
      </c>
      <c r="H83" s="33">
        <v>7</v>
      </c>
      <c r="I83" s="37">
        <v>8284</v>
      </c>
      <c r="J83" s="33">
        <v>5</v>
      </c>
      <c r="K83" s="37">
        <v>4790</v>
      </c>
      <c r="L83" s="55">
        <v>10</v>
      </c>
      <c r="M83" s="56">
        <v>5961</v>
      </c>
      <c r="N83" s="35">
        <v>7</v>
      </c>
      <c r="O83" s="37">
        <v>6640</v>
      </c>
      <c r="P83" s="38">
        <v>3</v>
      </c>
      <c r="Q83" s="39">
        <v>4655</v>
      </c>
      <c r="R83" s="35">
        <v>6</v>
      </c>
      <c r="S83" s="37">
        <v>3415</v>
      </c>
      <c r="T83" s="35">
        <v>4</v>
      </c>
      <c r="U83" s="37">
        <v>9745</v>
      </c>
      <c r="V83" s="35">
        <v>7</v>
      </c>
      <c r="W83" s="37">
        <v>7160</v>
      </c>
      <c r="X83" s="72">
        <f>F83+H83+J83+N83+P83+R83+T83+V83</f>
        <v>42</v>
      </c>
      <c r="Y83" s="73">
        <f>G83+I83+K83+O83+Q83+S83+U83+W83</f>
        <v>68034</v>
      </c>
      <c r="Z83" s="40">
        <v>20</v>
      </c>
    </row>
    <row r="84" spans="1:26" ht="15.75" x14ac:dyDescent="0.25">
      <c r="A84" s="30">
        <v>21</v>
      </c>
      <c r="B84" s="31" t="s">
        <v>115</v>
      </c>
      <c r="C84" s="32" t="s">
        <v>37</v>
      </c>
      <c r="D84" s="33">
        <v>4</v>
      </c>
      <c r="E84" s="34">
        <v>16705</v>
      </c>
      <c r="F84" s="35">
        <v>6</v>
      </c>
      <c r="G84" s="36">
        <v>21155</v>
      </c>
      <c r="H84" s="33">
        <v>6</v>
      </c>
      <c r="I84" s="37">
        <v>8794</v>
      </c>
      <c r="J84" s="53">
        <v>10</v>
      </c>
      <c r="K84" s="52">
        <v>3992</v>
      </c>
      <c r="L84" s="38">
        <v>5</v>
      </c>
      <c r="M84" s="39">
        <v>8933</v>
      </c>
      <c r="N84" s="35">
        <v>8</v>
      </c>
      <c r="O84" s="37">
        <v>7748</v>
      </c>
      <c r="P84" s="55">
        <v>10</v>
      </c>
      <c r="Q84" s="56">
        <v>660</v>
      </c>
      <c r="R84" s="35">
        <v>7</v>
      </c>
      <c r="S84" s="37">
        <v>3550</v>
      </c>
      <c r="T84" s="35">
        <v>3</v>
      </c>
      <c r="U84" s="37">
        <v>9765</v>
      </c>
      <c r="V84" s="35">
        <v>6</v>
      </c>
      <c r="W84" s="37">
        <v>8917</v>
      </c>
      <c r="X84" s="72">
        <f>D84+F84+H84+L84+N84+R84+T84+V84</f>
        <v>45</v>
      </c>
      <c r="Y84" s="73">
        <f>E84+G84+I84+M84+O84+S84+U84+W84</f>
        <v>85567</v>
      </c>
      <c r="Z84" s="42">
        <v>21</v>
      </c>
    </row>
    <row r="85" spans="1:26" ht="15.75" x14ac:dyDescent="0.25">
      <c r="A85" s="30">
        <v>22</v>
      </c>
      <c r="B85" s="31" t="s">
        <v>88</v>
      </c>
      <c r="C85" s="32" t="s">
        <v>83</v>
      </c>
      <c r="D85" s="33">
        <v>7</v>
      </c>
      <c r="E85" s="34">
        <v>7975</v>
      </c>
      <c r="F85" s="51">
        <v>10</v>
      </c>
      <c r="G85" s="57">
        <v>2505</v>
      </c>
      <c r="H85" s="33">
        <v>5</v>
      </c>
      <c r="I85" s="37">
        <v>5153</v>
      </c>
      <c r="J85" s="53">
        <v>10</v>
      </c>
      <c r="K85" s="52">
        <v>2816</v>
      </c>
      <c r="L85" s="38">
        <v>10</v>
      </c>
      <c r="M85" s="39">
        <v>5009</v>
      </c>
      <c r="N85" s="35">
        <v>1</v>
      </c>
      <c r="O85" s="37">
        <v>11780</v>
      </c>
      <c r="P85" s="38">
        <v>5</v>
      </c>
      <c r="Q85" s="39">
        <v>4580</v>
      </c>
      <c r="R85" s="35">
        <v>5</v>
      </c>
      <c r="S85" s="37">
        <v>3990</v>
      </c>
      <c r="T85" s="35">
        <v>6</v>
      </c>
      <c r="U85" s="37">
        <v>5860</v>
      </c>
      <c r="V85" s="35">
        <v>8</v>
      </c>
      <c r="W85" s="37">
        <v>4884</v>
      </c>
      <c r="X85" s="72">
        <f>D85+H85+L85+N85+P85+R85+T85+V85</f>
        <v>47</v>
      </c>
      <c r="Y85" s="73">
        <f>E85+I85+M85+O85+Q85+S85+U85+W85</f>
        <v>49231</v>
      </c>
      <c r="Z85" s="40">
        <v>22</v>
      </c>
    </row>
    <row r="86" spans="1:26" ht="15.75" x14ac:dyDescent="0.25">
      <c r="A86" s="41">
        <v>23</v>
      </c>
      <c r="B86" s="31" t="s">
        <v>35</v>
      </c>
      <c r="C86" s="32" t="s">
        <v>22</v>
      </c>
      <c r="D86" s="33">
        <v>7</v>
      </c>
      <c r="E86" s="34">
        <v>17865</v>
      </c>
      <c r="F86" s="35">
        <v>9</v>
      </c>
      <c r="G86" s="36">
        <v>8615</v>
      </c>
      <c r="H86" s="33">
        <v>8</v>
      </c>
      <c r="I86" s="37">
        <v>5261</v>
      </c>
      <c r="J86" s="33">
        <v>3</v>
      </c>
      <c r="K86" s="37">
        <v>6900</v>
      </c>
      <c r="L86" s="38">
        <v>7</v>
      </c>
      <c r="M86" s="39">
        <v>7113</v>
      </c>
      <c r="N86" s="51">
        <v>9</v>
      </c>
      <c r="O86" s="52">
        <v>7440</v>
      </c>
      <c r="P86" s="38">
        <v>7</v>
      </c>
      <c r="Q86" s="39">
        <v>5855</v>
      </c>
      <c r="R86" s="51">
        <v>9</v>
      </c>
      <c r="S86" s="52">
        <v>3265</v>
      </c>
      <c r="T86" s="35">
        <v>7</v>
      </c>
      <c r="U86" s="37">
        <v>7560</v>
      </c>
      <c r="V86" s="35">
        <v>6</v>
      </c>
      <c r="W86" s="37">
        <v>8299</v>
      </c>
      <c r="X86" s="72">
        <f>D86+F86+H86+J86+L86+P86+T86+V86</f>
        <v>54</v>
      </c>
      <c r="Y86" s="73">
        <f>E86+G86+I86+K86+M86+Q86+U86+W86</f>
        <v>67468</v>
      </c>
      <c r="Z86" s="40">
        <v>23</v>
      </c>
    </row>
    <row r="87" spans="1:26" ht="15.75" x14ac:dyDescent="0.25">
      <c r="A87" s="30">
        <v>24</v>
      </c>
      <c r="B87" s="31" t="s">
        <v>116</v>
      </c>
      <c r="C87" s="32" t="s">
        <v>114</v>
      </c>
      <c r="D87" s="33">
        <v>3</v>
      </c>
      <c r="E87" s="34">
        <v>22830</v>
      </c>
      <c r="F87" s="35">
        <v>8</v>
      </c>
      <c r="G87" s="36">
        <v>7190</v>
      </c>
      <c r="H87" s="33">
        <v>8</v>
      </c>
      <c r="I87" s="37">
        <v>7829</v>
      </c>
      <c r="J87" s="33">
        <v>8</v>
      </c>
      <c r="K87" s="37">
        <v>4180</v>
      </c>
      <c r="L87" s="55">
        <v>9</v>
      </c>
      <c r="M87" s="56">
        <v>7567</v>
      </c>
      <c r="N87" s="51">
        <v>9</v>
      </c>
      <c r="O87" s="52">
        <v>5546</v>
      </c>
      <c r="P87" s="38">
        <v>4</v>
      </c>
      <c r="Q87" s="39">
        <v>4125</v>
      </c>
      <c r="R87" s="35">
        <v>7</v>
      </c>
      <c r="S87" s="37">
        <v>4345</v>
      </c>
      <c r="T87" s="35">
        <v>8</v>
      </c>
      <c r="U87" s="37">
        <v>7454</v>
      </c>
      <c r="V87" s="35">
        <v>8</v>
      </c>
      <c r="W87" s="37">
        <v>6008</v>
      </c>
      <c r="X87" s="72">
        <f>D87+F87+H87+J87+P87+R87+T87+V87</f>
        <v>54</v>
      </c>
      <c r="Y87" s="73">
        <f>E87+G87+I87+K87+Q87+S87+U87+W87</f>
        <v>63961</v>
      </c>
      <c r="Z87" s="42">
        <v>24</v>
      </c>
    </row>
    <row r="88" spans="1:26" ht="15.75" x14ac:dyDescent="0.25">
      <c r="A88" s="30">
        <v>25</v>
      </c>
      <c r="B88" s="31" t="s">
        <v>48</v>
      </c>
      <c r="C88" s="32" t="s">
        <v>34</v>
      </c>
      <c r="D88" s="33">
        <v>8</v>
      </c>
      <c r="E88" s="34">
        <v>2750</v>
      </c>
      <c r="F88" s="35">
        <v>3</v>
      </c>
      <c r="G88" s="36">
        <v>14850</v>
      </c>
      <c r="H88" s="33">
        <v>5</v>
      </c>
      <c r="I88" s="37">
        <v>9655</v>
      </c>
      <c r="J88" s="33">
        <v>5</v>
      </c>
      <c r="K88" s="37">
        <v>5187</v>
      </c>
      <c r="L88" s="38">
        <v>5</v>
      </c>
      <c r="M88" s="39">
        <v>10075</v>
      </c>
      <c r="N88" s="35">
        <v>10</v>
      </c>
      <c r="O88" s="37">
        <v>5180</v>
      </c>
      <c r="P88" s="38">
        <v>9</v>
      </c>
      <c r="Q88" s="39">
        <v>660</v>
      </c>
      <c r="R88" s="35">
        <v>8</v>
      </c>
      <c r="S88" s="37">
        <v>3980</v>
      </c>
      <c r="T88" s="51">
        <v>10</v>
      </c>
      <c r="U88" s="52">
        <v>2829</v>
      </c>
      <c r="V88" s="51">
        <v>10</v>
      </c>
      <c r="W88" s="52">
        <v>4912</v>
      </c>
      <c r="X88" s="72">
        <f>D88+F88+H88+J88+L88+N88+P88+R88</f>
        <v>53</v>
      </c>
      <c r="Y88" s="73">
        <f>E88+G88+I88+K88+M88+O88+Q88+S88</f>
        <v>52337</v>
      </c>
      <c r="Z88" s="40">
        <v>25</v>
      </c>
    </row>
    <row r="89" spans="1:26" ht="15.75" x14ac:dyDescent="0.25">
      <c r="A89" s="30">
        <v>26</v>
      </c>
      <c r="B89" s="31" t="s">
        <v>44</v>
      </c>
      <c r="C89" s="32" t="s">
        <v>34</v>
      </c>
      <c r="D89" s="33">
        <v>5</v>
      </c>
      <c r="E89" s="34">
        <v>9665</v>
      </c>
      <c r="F89" s="35">
        <v>8</v>
      </c>
      <c r="G89" s="36">
        <v>8405</v>
      </c>
      <c r="H89" s="33">
        <v>3</v>
      </c>
      <c r="I89" s="37">
        <v>6910</v>
      </c>
      <c r="J89" s="53">
        <v>10</v>
      </c>
      <c r="K89" s="52">
        <v>3531</v>
      </c>
      <c r="L89" s="38">
        <v>10</v>
      </c>
      <c r="M89" s="39">
        <v>3559</v>
      </c>
      <c r="N89" s="35">
        <v>5</v>
      </c>
      <c r="O89" s="37">
        <v>8983</v>
      </c>
      <c r="P89" s="55">
        <v>10</v>
      </c>
      <c r="Q89" s="56">
        <v>2710</v>
      </c>
      <c r="R89" s="35">
        <v>7</v>
      </c>
      <c r="S89" s="37">
        <v>2725</v>
      </c>
      <c r="T89" s="35">
        <v>9</v>
      </c>
      <c r="U89" s="37">
        <v>4401</v>
      </c>
      <c r="V89" s="35">
        <v>9</v>
      </c>
      <c r="W89" s="37">
        <v>4100</v>
      </c>
      <c r="X89" s="72">
        <f>D89+F89+H89+L89+N89+R89+T89+V89</f>
        <v>56</v>
      </c>
      <c r="Y89" s="73">
        <f>E89+G89+I89+M89+O89+S89+U89+W89</f>
        <v>48748</v>
      </c>
      <c r="Z89" s="40">
        <v>26</v>
      </c>
    </row>
    <row r="90" spans="1:26" ht="15.75" x14ac:dyDescent="0.25">
      <c r="A90" s="41">
        <v>27</v>
      </c>
      <c r="B90" s="31" t="s">
        <v>51</v>
      </c>
      <c r="C90" s="32" t="s">
        <v>22</v>
      </c>
      <c r="D90" s="33">
        <v>9</v>
      </c>
      <c r="E90" s="34">
        <v>3925</v>
      </c>
      <c r="F90" s="35">
        <v>7</v>
      </c>
      <c r="G90" s="36">
        <v>8720</v>
      </c>
      <c r="H90" s="33">
        <v>10</v>
      </c>
      <c r="I90" s="37">
        <v>2476</v>
      </c>
      <c r="J90" s="33">
        <v>4</v>
      </c>
      <c r="K90" s="37">
        <v>7066</v>
      </c>
      <c r="L90" s="38">
        <v>9</v>
      </c>
      <c r="M90" s="39">
        <v>5465</v>
      </c>
      <c r="N90" s="35">
        <v>8</v>
      </c>
      <c r="O90" s="37">
        <v>6423</v>
      </c>
      <c r="P90" s="55">
        <v>11</v>
      </c>
      <c r="Q90" s="56"/>
      <c r="R90" s="51">
        <v>11</v>
      </c>
      <c r="S90" s="52"/>
      <c r="T90" s="35">
        <v>6</v>
      </c>
      <c r="U90" s="37">
        <v>7531</v>
      </c>
      <c r="V90" s="35">
        <v>4</v>
      </c>
      <c r="W90" s="37">
        <v>9917</v>
      </c>
      <c r="X90" s="72">
        <f>D90+F90+H90+J90+L90+N90+T90+V90</f>
        <v>57</v>
      </c>
      <c r="Y90" s="73">
        <f>E90+G90+I90+K90+M90+O90+U90+W90</f>
        <v>51523</v>
      </c>
      <c r="Z90" s="42">
        <v>27</v>
      </c>
    </row>
    <row r="91" spans="1:26" ht="15.75" x14ac:dyDescent="0.25">
      <c r="A91" s="30">
        <v>28</v>
      </c>
      <c r="B91" s="31" t="s">
        <v>36</v>
      </c>
      <c r="C91" s="32" t="s">
        <v>37</v>
      </c>
      <c r="D91" s="53">
        <v>11</v>
      </c>
      <c r="E91" s="54">
        <v>0</v>
      </c>
      <c r="F91" s="51">
        <v>11</v>
      </c>
      <c r="G91" s="57">
        <v>0</v>
      </c>
      <c r="H91" s="33">
        <v>11</v>
      </c>
      <c r="I91" s="37"/>
      <c r="J91" s="33">
        <v>11</v>
      </c>
      <c r="K91" s="37"/>
      <c r="L91" s="38">
        <v>5</v>
      </c>
      <c r="M91" s="39">
        <v>7621</v>
      </c>
      <c r="N91" s="35">
        <v>6</v>
      </c>
      <c r="O91" s="37">
        <v>7019</v>
      </c>
      <c r="P91" s="38">
        <v>8</v>
      </c>
      <c r="Q91" s="39">
        <v>1735</v>
      </c>
      <c r="R91" s="35">
        <v>8</v>
      </c>
      <c r="S91" s="37">
        <v>2495</v>
      </c>
      <c r="T91" s="35">
        <v>8</v>
      </c>
      <c r="U91" s="37">
        <v>6602</v>
      </c>
      <c r="V91" s="35">
        <v>5</v>
      </c>
      <c r="W91" s="37">
        <v>6748</v>
      </c>
      <c r="X91" s="72">
        <f>H91+J91+L91+N91+P91+R91+T91+V91</f>
        <v>62</v>
      </c>
      <c r="Y91" s="73">
        <f>M91+O91+Q91+S91+U91+W91</f>
        <v>32220</v>
      </c>
      <c r="Z91" s="40">
        <v>28</v>
      </c>
    </row>
    <row r="92" spans="1:26" ht="15.75" x14ac:dyDescent="0.25">
      <c r="A92" s="30">
        <v>29</v>
      </c>
      <c r="B92" s="31" t="s">
        <v>117</v>
      </c>
      <c r="C92" s="32" t="s">
        <v>114</v>
      </c>
      <c r="D92" s="33">
        <v>10</v>
      </c>
      <c r="E92" s="34">
        <v>715</v>
      </c>
      <c r="F92" s="35">
        <v>6</v>
      </c>
      <c r="G92" s="36">
        <v>9015</v>
      </c>
      <c r="H92" s="33">
        <v>9</v>
      </c>
      <c r="I92" s="37">
        <v>2917</v>
      </c>
      <c r="J92" s="53">
        <v>11</v>
      </c>
      <c r="K92" s="52"/>
      <c r="L92" s="38">
        <v>8</v>
      </c>
      <c r="M92" s="39">
        <v>5678</v>
      </c>
      <c r="N92" s="35">
        <v>6</v>
      </c>
      <c r="O92" s="37">
        <v>7961</v>
      </c>
      <c r="P92" s="55">
        <v>11</v>
      </c>
      <c r="Q92" s="56"/>
      <c r="R92" s="35">
        <v>2</v>
      </c>
      <c r="S92" s="37">
        <v>10350</v>
      </c>
      <c r="T92" s="35">
        <v>11</v>
      </c>
      <c r="U92" s="37"/>
      <c r="V92" s="35">
        <v>11</v>
      </c>
      <c r="W92" s="37"/>
      <c r="X92" s="72">
        <f>D92+F92+H92+L92+N92+R92+T92+V92</f>
        <v>63</v>
      </c>
      <c r="Y92" s="73">
        <f>E92+G92+I92+M92+O92+S92</f>
        <v>36636</v>
      </c>
      <c r="Z92" s="40">
        <v>29</v>
      </c>
    </row>
    <row r="93" spans="1:26" ht="15.75" x14ac:dyDescent="0.25">
      <c r="A93" s="30">
        <v>30</v>
      </c>
      <c r="B93" s="31" t="s">
        <v>92</v>
      </c>
      <c r="C93" s="32" t="s">
        <v>34</v>
      </c>
      <c r="D93" s="33">
        <v>9</v>
      </c>
      <c r="E93" s="34">
        <v>14735</v>
      </c>
      <c r="F93" s="35">
        <v>10</v>
      </c>
      <c r="G93" s="36">
        <v>6755</v>
      </c>
      <c r="H93" s="33">
        <v>8</v>
      </c>
      <c r="I93" s="37">
        <v>3549</v>
      </c>
      <c r="J93" s="33">
        <v>7</v>
      </c>
      <c r="K93" s="37">
        <v>4498</v>
      </c>
      <c r="L93" s="38">
        <v>6</v>
      </c>
      <c r="M93" s="39">
        <v>7817</v>
      </c>
      <c r="N93" s="35">
        <v>10</v>
      </c>
      <c r="O93" s="37">
        <v>2346</v>
      </c>
      <c r="P93" s="38">
        <v>9</v>
      </c>
      <c r="Q93" s="39">
        <v>880</v>
      </c>
      <c r="R93" s="35">
        <v>8</v>
      </c>
      <c r="S93" s="37">
        <v>3540</v>
      </c>
      <c r="T93" s="51">
        <v>11</v>
      </c>
      <c r="U93" s="52"/>
      <c r="V93" s="51">
        <v>11</v>
      </c>
      <c r="W93" s="52"/>
      <c r="X93" s="72">
        <f>D93+F93+H93+J93+L93+N93+P93+R93</f>
        <v>67</v>
      </c>
      <c r="Y93" s="73">
        <f>E93+G93+I93+K93+M93+O93+Q93+S93</f>
        <v>44120</v>
      </c>
      <c r="Z93" s="42">
        <v>30</v>
      </c>
    </row>
    <row r="94" spans="1:26" ht="15.75" x14ac:dyDescent="0.25">
      <c r="A94" s="30">
        <v>31</v>
      </c>
      <c r="B94" s="31" t="s">
        <v>43</v>
      </c>
      <c r="C94" s="32" t="s">
        <v>37</v>
      </c>
      <c r="D94" s="33">
        <v>8</v>
      </c>
      <c r="E94" s="34">
        <v>4980</v>
      </c>
      <c r="F94" s="35">
        <v>9</v>
      </c>
      <c r="G94" s="36">
        <v>5025</v>
      </c>
      <c r="H94" s="33">
        <v>4</v>
      </c>
      <c r="I94" s="37">
        <v>5466</v>
      </c>
      <c r="J94" s="33">
        <v>8</v>
      </c>
      <c r="K94" s="37">
        <v>4411</v>
      </c>
      <c r="L94" s="55">
        <v>11</v>
      </c>
      <c r="M94" s="56">
        <v>0</v>
      </c>
      <c r="N94" s="51">
        <v>11</v>
      </c>
      <c r="O94" s="52">
        <v>0</v>
      </c>
      <c r="P94" s="38">
        <v>11</v>
      </c>
      <c r="Q94" s="39"/>
      <c r="R94" s="35">
        <v>11</v>
      </c>
      <c r="S94" s="37"/>
      <c r="T94" s="35">
        <v>11</v>
      </c>
      <c r="U94" s="37"/>
      <c r="V94" s="35">
        <v>11</v>
      </c>
      <c r="W94" s="37"/>
      <c r="X94" s="72">
        <f>D94+F94+H94+J94+P94+R94+T94+V94</f>
        <v>73</v>
      </c>
      <c r="Y94" s="73">
        <f>E94+G94+I94+K94</f>
        <v>19882</v>
      </c>
      <c r="Z94" s="42">
        <v>31</v>
      </c>
    </row>
    <row r="95" spans="1:26" ht="15.75" x14ac:dyDescent="0.25">
      <c r="A95" s="30">
        <v>32</v>
      </c>
      <c r="B95" s="31" t="s">
        <v>118</v>
      </c>
      <c r="C95" s="32" t="s">
        <v>114</v>
      </c>
      <c r="D95" s="53">
        <v>11</v>
      </c>
      <c r="E95" s="54"/>
      <c r="F95" s="51">
        <v>11</v>
      </c>
      <c r="G95" s="57"/>
      <c r="H95" s="33">
        <v>11</v>
      </c>
      <c r="I95" s="37"/>
      <c r="J95" s="33">
        <v>6</v>
      </c>
      <c r="K95" s="37">
        <v>4577</v>
      </c>
      <c r="L95" s="38">
        <v>11</v>
      </c>
      <c r="M95" s="39"/>
      <c r="N95" s="35">
        <v>11</v>
      </c>
      <c r="O95" s="37"/>
      <c r="P95" s="38">
        <v>3</v>
      </c>
      <c r="Q95" s="39">
        <v>5115</v>
      </c>
      <c r="R95" s="35">
        <v>11</v>
      </c>
      <c r="S95" s="37"/>
      <c r="T95" s="35">
        <v>10</v>
      </c>
      <c r="U95" s="37">
        <v>2401</v>
      </c>
      <c r="V95" s="35">
        <v>10</v>
      </c>
      <c r="W95" s="37">
        <v>1434</v>
      </c>
      <c r="X95" s="72">
        <f>H95+J95+L95+N95+P95+R95+T95+V95</f>
        <v>73</v>
      </c>
      <c r="Y95" s="73">
        <f>K95+Q95+U95+W95</f>
        <v>13527</v>
      </c>
      <c r="Z95" s="42">
        <v>32</v>
      </c>
    </row>
    <row r="96" spans="1:26" ht="15.75" x14ac:dyDescent="0.25">
      <c r="A96" s="30">
        <v>33</v>
      </c>
      <c r="B96" s="31" t="s">
        <v>59</v>
      </c>
      <c r="C96" s="32" t="s">
        <v>22</v>
      </c>
      <c r="D96" s="53">
        <v>11</v>
      </c>
      <c r="E96" s="54"/>
      <c r="F96" s="51">
        <v>11</v>
      </c>
      <c r="G96" s="57"/>
      <c r="H96" s="33">
        <v>11</v>
      </c>
      <c r="I96" s="37"/>
      <c r="J96" s="33">
        <v>11</v>
      </c>
      <c r="K96" s="37"/>
      <c r="L96" s="38">
        <v>11</v>
      </c>
      <c r="M96" s="39"/>
      <c r="N96" s="35">
        <v>11</v>
      </c>
      <c r="O96" s="37"/>
      <c r="P96" s="38">
        <v>2</v>
      </c>
      <c r="Q96" s="39">
        <v>7185</v>
      </c>
      <c r="R96" s="35">
        <v>9</v>
      </c>
      <c r="S96" s="37">
        <v>1905</v>
      </c>
      <c r="T96" s="35">
        <v>11</v>
      </c>
      <c r="U96" s="37"/>
      <c r="V96" s="35">
        <v>11</v>
      </c>
      <c r="W96" s="37"/>
      <c r="X96" s="72">
        <f t="shared" ref="X96:X97" si="1">H96+J96+L96+N96+P96+R96+T96+V96</f>
        <v>77</v>
      </c>
      <c r="Y96" s="73">
        <f>Q96+S96</f>
        <v>9090</v>
      </c>
      <c r="Z96" s="42">
        <v>33</v>
      </c>
    </row>
    <row r="97" spans="1:26" ht="15.75" x14ac:dyDescent="0.25">
      <c r="A97" s="30">
        <v>34</v>
      </c>
      <c r="B97" s="31" t="s">
        <v>91</v>
      </c>
      <c r="C97" s="32" t="s">
        <v>34</v>
      </c>
      <c r="D97" s="53">
        <v>11</v>
      </c>
      <c r="E97" s="54"/>
      <c r="F97" s="51">
        <v>11</v>
      </c>
      <c r="G97" s="57"/>
      <c r="H97" s="33">
        <v>11</v>
      </c>
      <c r="I97" s="37"/>
      <c r="J97" s="33">
        <v>11</v>
      </c>
      <c r="K97" s="37"/>
      <c r="L97" s="38">
        <v>11</v>
      </c>
      <c r="M97" s="39"/>
      <c r="N97" s="35">
        <v>11</v>
      </c>
      <c r="O97" s="37"/>
      <c r="P97" s="38">
        <v>11</v>
      </c>
      <c r="Q97" s="39"/>
      <c r="R97" s="35">
        <v>11</v>
      </c>
      <c r="S97" s="37"/>
      <c r="T97" s="35">
        <v>9</v>
      </c>
      <c r="U97" s="37">
        <v>4432</v>
      </c>
      <c r="V97" s="35">
        <v>9</v>
      </c>
      <c r="W97" s="37">
        <v>8085</v>
      </c>
      <c r="X97" s="72">
        <f t="shared" si="1"/>
        <v>84</v>
      </c>
      <c r="Y97" s="73">
        <f>U97+W97</f>
        <v>12517</v>
      </c>
      <c r="Z97" s="42">
        <v>34</v>
      </c>
    </row>
    <row r="98" spans="1:26" ht="15.75" x14ac:dyDescent="0.25">
      <c r="A98" s="30"/>
      <c r="B98" s="95"/>
      <c r="C98" s="32"/>
      <c r="D98" s="33"/>
      <c r="E98" s="34"/>
      <c r="F98" s="35"/>
      <c r="G98" s="36"/>
      <c r="H98" s="33"/>
      <c r="I98" s="37"/>
      <c r="J98" s="33"/>
      <c r="K98" s="37"/>
      <c r="L98" s="38"/>
      <c r="M98" s="39"/>
      <c r="N98" s="35"/>
      <c r="O98" s="37"/>
      <c r="P98" s="38"/>
      <c r="Q98" s="39"/>
      <c r="R98" s="35"/>
      <c r="S98" s="37"/>
      <c r="T98" s="35"/>
      <c r="U98" s="37"/>
      <c r="V98" s="35"/>
      <c r="W98" s="37"/>
      <c r="X98" s="96"/>
      <c r="Y98" s="97"/>
      <c r="Z98" s="98"/>
    </row>
    <row r="99" spans="1:26" ht="16.5" thickBot="1" x14ac:dyDescent="0.3">
      <c r="A99" s="43"/>
      <c r="B99" s="43"/>
      <c r="C99" s="43"/>
      <c r="D99" s="44"/>
      <c r="E99" s="45"/>
      <c r="F99" s="46"/>
      <c r="G99" s="47"/>
      <c r="H99" s="44"/>
      <c r="I99" s="45"/>
      <c r="J99" s="46"/>
      <c r="K99" s="47"/>
      <c r="L99" s="44"/>
      <c r="M99" s="45"/>
      <c r="N99" s="46"/>
      <c r="O99" s="47"/>
      <c r="P99" s="44"/>
      <c r="Q99" s="45"/>
      <c r="R99" s="46"/>
      <c r="S99" s="47"/>
      <c r="T99" s="46"/>
      <c r="U99" s="47"/>
      <c r="V99" s="44"/>
      <c r="W99" s="47"/>
      <c r="X99" s="44"/>
      <c r="Y99" s="47"/>
      <c r="Z99" s="47"/>
    </row>
    <row r="100" spans="1:26" ht="15.75" thickTop="1" x14ac:dyDescent="0.25"/>
    <row r="101" spans="1:26" ht="28.5" x14ac:dyDescent="0.45">
      <c r="B101" s="130" t="s">
        <v>127</v>
      </c>
    </row>
    <row r="102" spans="1:26" ht="29.25" thickBot="1" x14ac:dyDescent="0.5">
      <c r="B102" s="130"/>
    </row>
    <row r="103" spans="1:26" ht="18.75" thickTop="1" x14ac:dyDescent="0.25">
      <c r="A103" s="211" t="s">
        <v>0</v>
      </c>
      <c r="B103" s="213" t="s">
        <v>1</v>
      </c>
      <c r="C103" s="215" t="s">
        <v>2</v>
      </c>
      <c r="D103" s="199" t="s">
        <v>3</v>
      </c>
      <c r="E103" s="200"/>
      <c r="F103" s="197" t="s">
        <v>4</v>
      </c>
      <c r="G103" s="198"/>
      <c r="H103" s="199" t="s">
        <v>5</v>
      </c>
      <c r="I103" s="200"/>
      <c r="J103" s="197" t="s">
        <v>6</v>
      </c>
      <c r="K103" s="198"/>
      <c r="L103" s="199" t="s">
        <v>7</v>
      </c>
      <c r="M103" s="200"/>
      <c r="N103" s="197" t="s">
        <v>8</v>
      </c>
      <c r="O103" s="198"/>
      <c r="P103" s="199" t="s">
        <v>9</v>
      </c>
      <c r="Q103" s="200"/>
      <c r="R103" s="197" t="s">
        <v>10</v>
      </c>
      <c r="S103" s="198"/>
      <c r="T103" s="199" t="s">
        <v>132</v>
      </c>
      <c r="U103" s="200"/>
      <c r="V103" s="197" t="s">
        <v>12</v>
      </c>
      <c r="W103" s="198"/>
      <c r="X103" s="201" t="s">
        <v>13</v>
      </c>
      <c r="Y103" s="202"/>
      <c r="Z103" s="203"/>
    </row>
    <row r="104" spans="1:26" ht="14.45" customHeight="1" x14ac:dyDescent="0.25">
      <c r="A104" s="212"/>
      <c r="B104" s="214"/>
      <c r="C104" s="216"/>
      <c r="D104" s="207" t="s">
        <v>133</v>
      </c>
      <c r="E104" s="208"/>
      <c r="F104" s="209" t="s">
        <v>134</v>
      </c>
      <c r="G104" s="210"/>
      <c r="H104" s="209" t="s">
        <v>135</v>
      </c>
      <c r="I104" s="210"/>
      <c r="J104" s="209" t="s">
        <v>136</v>
      </c>
      <c r="K104" s="210"/>
      <c r="L104" s="207" t="s">
        <v>137</v>
      </c>
      <c r="M104" s="208"/>
      <c r="N104" s="209" t="s">
        <v>138</v>
      </c>
      <c r="O104" s="210"/>
      <c r="P104" s="207" t="s">
        <v>139</v>
      </c>
      <c r="Q104" s="208"/>
      <c r="R104" s="209" t="s">
        <v>140</v>
      </c>
      <c r="S104" s="210"/>
      <c r="T104" s="207" t="s">
        <v>141</v>
      </c>
      <c r="U104" s="208"/>
      <c r="V104" s="209" t="s">
        <v>142</v>
      </c>
      <c r="W104" s="210"/>
      <c r="X104" s="204"/>
      <c r="Y104" s="205"/>
      <c r="Z104" s="206"/>
    </row>
    <row r="105" spans="1:26" ht="14.45" customHeight="1" x14ac:dyDescent="0.25">
      <c r="A105" s="212"/>
      <c r="B105" s="214"/>
      <c r="C105" s="216"/>
      <c r="D105" s="134"/>
      <c r="E105" s="135"/>
      <c r="F105" s="134"/>
      <c r="G105" s="136"/>
      <c r="H105" s="137"/>
      <c r="I105" s="135"/>
      <c r="J105" s="134"/>
      <c r="K105" s="136"/>
      <c r="L105" s="137"/>
      <c r="M105" s="135"/>
      <c r="N105" s="134"/>
      <c r="O105" s="138"/>
      <c r="P105" s="137"/>
      <c r="Q105" s="135"/>
      <c r="R105" s="134"/>
      <c r="S105" s="136"/>
      <c r="T105" s="137"/>
      <c r="U105" s="135"/>
      <c r="V105" s="134"/>
      <c r="W105" s="136"/>
      <c r="X105" s="137"/>
      <c r="Y105" s="139"/>
      <c r="Z105" s="140"/>
    </row>
    <row r="106" spans="1:26" ht="15.75" x14ac:dyDescent="0.25">
      <c r="A106" s="141"/>
      <c r="B106" s="142"/>
      <c r="C106" s="143"/>
      <c r="D106" s="144" t="s">
        <v>14</v>
      </c>
      <c r="E106" s="145" t="s">
        <v>15</v>
      </c>
      <c r="F106" s="144" t="s">
        <v>14</v>
      </c>
      <c r="G106" s="146" t="s">
        <v>15</v>
      </c>
      <c r="H106" s="147" t="s">
        <v>14</v>
      </c>
      <c r="I106" s="145" t="s">
        <v>15</v>
      </c>
      <c r="J106" s="144" t="s">
        <v>14</v>
      </c>
      <c r="K106" s="146" t="s">
        <v>15</v>
      </c>
      <c r="L106" s="147" t="s">
        <v>14</v>
      </c>
      <c r="M106" s="145" t="s">
        <v>15</v>
      </c>
      <c r="N106" s="144" t="s">
        <v>14</v>
      </c>
      <c r="O106" s="148" t="s">
        <v>15</v>
      </c>
      <c r="P106" s="147" t="s">
        <v>14</v>
      </c>
      <c r="Q106" s="145" t="s">
        <v>15</v>
      </c>
      <c r="R106" s="144" t="s">
        <v>14</v>
      </c>
      <c r="S106" s="146" t="s">
        <v>15</v>
      </c>
      <c r="T106" s="147" t="s">
        <v>14</v>
      </c>
      <c r="U106" s="145" t="s">
        <v>15</v>
      </c>
      <c r="V106" s="144" t="s">
        <v>14</v>
      </c>
      <c r="W106" s="146" t="s">
        <v>15</v>
      </c>
      <c r="X106" s="147" t="s">
        <v>14</v>
      </c>
      <c r="Y106" s="149" t="s">
        <v>16</v>
      </c>
      <c r="Z106" s="150" t="s">
        <v>112</v>
      </c>
    </row>
    <row r="107" spans="1:26" ht="16.5" thickBot="1" x14ac:dyDescent="0.3">
      <c r="A107" s="151"/>
      <c r="B107" s="152"/>
      <c r="C107" s="153"/>
      <c r="D107" s="154"/>
      <c r="E107" s="155"/>
      <c r="F107" s="154"/>
      <c r="G107" s="156"/>
      <c r="H107" s="154"/>
      <c r="I107" s="155"/>
      <c r="J107" s="154"/>
      <c r="K107" s="156"/>
      <c r="L107" s="154"/>
      <c r="M107" s="155"/>
      <c r="N107" s="154"/>
      <c r="O107" s="156"/>
      <c r="P107" s="154"/>
      <c r="Q107" s="155"/>
      <c r="R107" s="154"/>
      <c r="S107" s="156"/>
      <c r="T107" s="154"/>
      <c r="U107" s="155"/>
      <c r="V107" s="154"/>
      <c r="W107" s="156"/>
      <c r="X107" s="154"/>
      <c r="Y107" s="157"/>
      <c r="Z107" s="158"/>
    </row>
    <row r="108" spans="1:26" ht="14.45" customHeight="1" thickTop="1" x14ac:dyDescent="0.25">
      <c r="A108" s="159">
        <v>1</v>
      </c>
      <c r="B108" s="160" t="s">
        <v>84</v>
      </c>
      <c r="C108" s="161" t="s">
        <v>143</v>
      </c>
      <c r="D108" s="162">
        <v>1</v>
      </c>
      <c r="E108" s="163">
        <v>33595</v>
      </c>
      <c r="F108" s="164">
        <v>4</v>
      </c>
      <c r="G108" s="165">
        <v>13400</v>
      </c>
      <c r="H108" s="187">
        <v>6</v>
      </c>
      <c r="I108" s="188">
        <v>4451</v>
      </c>
      <c r="J108" s="164">
        <v>3</v>
      </c>
      <c r="K108" s="166">
        <v>8808</v>
      </c>
      <c r="L108" s="162">
        <v>2</v>
      </c>
      <c r="M108" s="163">
        <v>7285</v>
      </c>
      <c r="N108" s="164">
        <v>2</v>
      </c>
      <c r="O108" s="166">
        <v>8011</v>
      </c>
      <c r="P108" s="189">
        <v>7</v>
      </c>
      <c r="Q108" s="190">
        <v>2816</v>
      </c>
      <c r="R108" s="164">
        <v>1</v>
      </c>
      <c r="S108" s="166">
        <v>6453</v>
      </c>
      <c r="T108" s="164">
        <v>5</v>
      </c>
      <c r="U108" s="166">
        <v>9425</v>
      </c>
      <c r="V108" s="164">
        <v>1.5</v>
      </c>
      <c r="W108" s="166">
        <v>10160</v>
      </c>
      <c r="X108" s="195">
        <f>D108+F108+J108+L108+N108+R108+T108+V108</f>
        <v>19.5</v>
      </c>
      <c r="Y108" s="196">
        <f>E108+G108+K108+M108+O108+S108+U108+W108</f>
        <v>97137</v>
      </c>
      <c r="Z108" s="169">
        <v>1</v>
      </c>
    </row>
    <row r="109" spans="1:26" ht="16.5" x14ac:dyDescent="0.25">
      <c r="A109" s="170">
        <v>2</v>
      </c>
      <c r="B109" s="171" t="s">
        <v>82</v>
      </c>
      <c r="C109" s="172" t="s">
        <v>144</v>
      </c>
      <c r="D109" s="173">
        <v>5</v>
      </c>
      <c r="E109" s="174">
        <v>13200</v>
      </c>
      <c r="F109" s="175">
        <v>2</v>
      </c>
      <c r="G109" s="176">
        <v>21080</v>
      </c>
      <c r="H109" s="173">
        <v>1</v>
      </c>
      <c r="I109" s="174">
        <v>12169</v>
      </c>
      <c r="J109" s="175">
        <v>1</v>
      </c>
      <c r="K109" s="176">
        <v>9487</v>
      </c>
      <c r="L109" s="173">
        <v>5</v>
      </c>
      <c r="M109" s="174">
        <v>6676</v>
      </c>
      <c r="N109" s="175">
        <v>3</v>
      </c>
      <c r="O109" s="176">
        <v>7843</v>
      </c>
      <c r="P109" s="175">
        <v>2</v>
      </c>
      <c r="Q109" s="176">
        <v>29600</v>
      </c>
      <c r="R109" s="191">
        <v>10</v>
      </c>
      <c r="S109" s="192">
        <v>423</v>
      </c>
      <c r="T109" s="175">
        <v>3</v>
      </c>
      <c r="U109" s="176">
        <v>11220</v>
      </c>
      <c r="V109" s="191">
        <v>5</v>
      </c>
      <c r="W109" s="192">
        <v>4845</v>
      </c>
      <c r="X109" s="195">
        <f>D109+F109+H109+J109+L109+N109+P109+T109</f>
        <v>22</v>
      </c>
      <c r="Y109" s="196">
        <f>E109+G109+I109+K109+M109+O109+Q109+U109</f>
        <v>111275</v>
      </c>
      <c r="Z109" s="169">
        <v>2</v>
      </c>
    </row>
    <row r="110" spans="1:26" ht="16.5" x14ac:dyDescent="0.25">
      <c r="A110" s="170">
        <v>3</v>
      </c>
      <c r="B110" s="171" t="s">
        <v>21</v>
      </c>
      <c r="C110" s="172" t="s">
        <v>22</v>
      </c>
      <c r="D110" s="173">
        <v>6</v>
      </c>
      <c r="E110" s="174">
        <v>8055</v>
      </c>
      <c r="F110" s="175">
        <v>6</v>
      </c>
      <c r="G110" s="176">
        <v>7320</v>
      </c>
      <c r="H110" s="173">
        <v>3</v>
      </c>
      <c r="I110" s="174">
        <v>6699</v>
      </c>
      <c r="J110" s="175">
        <v>4</v>
      </c>
      <c r="K110" s="176">
        <v>8618</v>
      </c>
      <c r="L110" s="173">
        <v>1</v>
      </c>
      <c r="M110" s="174">
        <v>8023</v>
      </c>
      <c r="N110" s="191">
        <v>8</v>
      </c>
      <c r="O110" s="192">
        <v>2879</v>
      </c>
      <c r="P110" s="175">
        <v>1</v>
      </c>
      <c r="Q110" s="176">
        <v>42172</v>
      </c>
      <c r="R110" s="175">
        <v>1</v>
      </c>
      <c r="S110" s="176">
        <v>41824</v>
      </c>
      <c r="T110" s="175">
        <v>2</v>
      </c>
      <c r="U110" s="176">
        <v>11000</v>
      </c>
      <c r="V110" s="191">
        <v>6</v>
      </c>
      <c r="W110" s="192">
        <v>6485</v>
      </c>
      <c r="X110" s="195">
        <f>D110+F110+H110+J110+L110+P110+R110+T110</f>
        <v>24</v>
      </c>
      <c r="Y110" s="196">
        <f>E110+G110+I110+K110+M110+Q110+S110+U110</f>
        <v>133711</v>
      </c>
      <c r="Z110" s="169">
        <v>3</v>
      </c>
    </row>
    <row r="111" spans="1:26" ht="16.5" x14ac:dyDescent="0.25">
      <c r="A111" s="159">
        <v>4</v>
      </c>
      <c r="B111" s="171" t="s">
        <v>80</v>
      </c>
      <c r="C111" s="172" t="s">
        <v>20</v>
      </c>
      <c r="D111" s="173">
        <v>2</v>
      </c>
      <c r="E111" s="174">
        <v>18605</v>
      </c>
      <c r="F111" s="191">
        <v>10</v>
      </c>
      <c r="G111" s="192">
        <v>300</v>
      </c>
      <c r="H111" s="173">
        <v>1</v>
      </c>
      <c r="I111" s="174">
        <v>20140</v>
      </c>
      <c r="J111" s="191">
        <v>6</v>
      </c>
      <c r="K111" s="192">
        <v>6728</v>
      </c>
      <c r="L111" s="173">
        <v>3</v>
      </c>
      <c r="M111" s="174">
        <v>7340</v>
      </c>
      <c r="N111" s="175">
        <v>1</v>
      </c>
      <c r="O111" s="176">
        <v>9306</v>
      </c>
      <c r="P111" s="175">
        <v>2</v>
      </c>
      <c r="Q111" s="176">
        <v>42072</v>
      </c>
      <c r="R111" s="175">
        <v>2</v>
      </c>
      <c r="S111" s="176">
        <v>16576</v>
      </c>
      <c r="T111" s="175">
        <v>6</v>
      </c>
      <c r="U111" s="176">
        <v>8465</v>
      </c>
      <c r="V111" s="175">
        <v>5</v>
      </c>
      <c r="W111" s="176">
        <v>6845</v>
      </c>
      <c r="X111" s="195">
        <f>D111+H111+L111+N111+P111+R111+T111+V111</f>
        <v>22</v>
      </c>
      <c r="Y111" s="196">
        <f>E111+I111+M111+O111+Q111+S111+U111+W111</f>
        <v>129349</v>
      </c>
      <c r="Z111" s="169">
        <v>4</v>
      </c>
    </row>
    <row r="112" spans="1:26" ht="16.5" x14ac:dyDescent="0.25">
      <c r="A112" s="170">
        <v>5</v>
      </c>
      <c r="B112" s="171" t="s">
        <v>33</v>
      </c>
      <c r="C112" s="172" t="s">
        <v>22</v>
      </c>
      <c r="D112" s="173">
        <v>6</v>
      </c>
      <c r="E112" s="174">
        <v>11480</v>
      </c>
      <c r="F112" s="175">
        <v>3</v>
      </c>
      <c r="G112" s="176">
        <v>13060</v>
      </c>
      <c r="H112" s="173">
        <v>3</v>
      </c>
      <c r="I112" s="174">
        <v>6699</v>
      </c>
      <c r="J112" s="175">
        <v>2</v>
      </c>
      <c r="K112" s="176">
        <v>9385</v>
      </c>
      <c r="L112" s="193">
        <v>6</v>
      </c>
      <c r="M112" s="194">
        <v>5194</v>
      </c>
      <c r="N112" s="175">
        <v>1</v>
      </c>
      <c r="O112" s="176">
        <v>9052</v>
      </c>
      <c r="P112" s="191">
        <v>10</v>
      </c>
      <c r="Q112" s="192">
        <v>2675</v>
      </c>
      <c r="R112" s="175">
        <v>2</v>
      </c>
      <c r="S112" s="176">
        <v>4528</v>
      </c>
      <c r="T112" s="175">
        <v>1</v>
      </c>
      <c r="U112" s="176">
        <v>13150</v>
      </c>
      <c r="V112" s="175">
        <v>5</v>
      </c>
      <c r="W112" s="176">
        <v>8235</v>
      </c>
      <c r="X112" s="195">
        <f>D112+F112+H112+J112+N112+R112+T112+V112</f>
        <v>23</v>
      </c>
      <c r="Y112" s="196">
        <f>E112+G112+I112+K112+O112+S112+U112+W112</f>
        <v>75589</v>
      </c>
      <c r="Z112" s="169">
        <v>5</v>
      </c>
    </row>
    <row r="113" spans="1:26" ht="16.5" x14ac:dyDescent="0.25">
      <c r="A113" s="170">
        <v>6</v>
      </c>
      <c r="B113" s="171" t="s">
        <v>145</v>
      </c>
      <c r="C113" s="172" t="s">
        <v>146</v>
      </c>
      <c r="D113" s="173">
        <v>1</v>
      </c>
      <c r="E113" s="174">
        <v>24715</v>
      </c>
      <c r="F113" s="175">
        <v>1</v>
      </c>
      <c r="G113" s="176">
        <v>25485</v>
      </c>
      <c r="H113" s="173">
        <v>3</v>
      </c>
      <c r="I113" s="174">
        <v>9327</v>
      </c>
      <c r="J113" s="175">
        <v>6</v>
      </c>
      <c r="K113" s="176">
        <v>6966</v>
      </c>
      <c r="L113" s="193">
        <v>6</v>
      </c>
      <c r="M113" s="194">
        <v>6285</v>
      </c>
      <c r="N113" s="175">
        <v>4</v>
      </c>
      <c r="O113" s="176">
        <v>6022</v>
      </c>
      <c r="P113" s="175">
        <v>6</v>
      </c>
      <c r="Q113" s="176">
        <v>7725</v>
      </c>
      <c r="R113" s="191">
        <v>9</v>
      </c>
      <c r="S113" s="192">
        <v>848</v>
      </c>
      <c r="T113" s="175">
        <v>5</v>
      </c>
      <c r="U113" s="176">
        <v>7335</v>
      </c>
      <c r="V113" s="175">
        <v>1</v>
      </c>
      <c r="W113" s="176">
        <v>9955</v>
      </c>
      <c r="X113" s="195">
        <f>D113+F113+H113+J113+N113+P113+T113+V113</f>
        <v>27</v>
      </c>
      <c r="Y113" s="196">
        <f>E113+G113+I113+K113+O113+Q113+U113+W113</f>
        <v>97530</v>
      </c>
      <c r="Z113" s="169">
        <v>6</v>
      </c>
    </row>
    <row r="114" spans="1:26" ht="16.5" x14ac:dyDescent="0.25">
      <c r="A114" s="159">
        <v>7</v>
      </c>
      <c r="B114" s="171" t="s">
        <v>113</v>
      </c>
      <c r="C114" s="172" t="s">
        <v>147</v>
      </c>
      <c r="D114" s="193">
        <v>9</v>
      </c>
      <c r="E114" s="194">
        <v>3650</v>
      </c>
      <c r="F114" s="175">
        <v>8</v>
      </c>
      <c r="G114" s="176">
        <v>4200</v>
      </c>
      <c r="H114" s="173">
        <v>7</v>
      </c>
      <c r="I114" s="174">
        <v>5918</v>
      </c>
      <c r="J114" s="175">
        <v>1</v>
      </c>
      <c r="K114" s="176">
        <v>14521</v>
      </c>
      <c r="L114" s="193">
        <v>10</v>
      </c>
      <c r="M114" s="194">
        <v>3724</v>
      </c>
      <c r="N114" s="175">
        <v>2</v>
      </c>
      <c r="O114" s="176">
        <v>6384</v>
      </c>
      <c r="P114" s="175">
        <v>1</v>
      </c>
      <c r="Q114" s="176">
        <v>2912</v>
      </c>
      <c r="R114" s="175">
        <v>5</v>
      </c>
      <c r="S114" s="176">
        <v>4422</v>
      </c>
      <c r="T114" s="175">
        <v>1</v>
      </c>
      <c r="U114" s="176">
        <v>13110</v>
      </c>
      <c r="V114" s="175">
        <v>3</v>
      </c>
      <c r="W114" s="176">
        <v>9515</v>
      </c>
      <c r="X114" s="195">
        <f>F114+H114+J114+N114+P114+R114+T114+V114</f>
        <v>28</v>
      </c>
      <c r="Y114" s="196">
        <f>G114+I114+K114+O114+Q114+S114+U114+W114</f>
        <v>60982</v>
      </c>
      <c r="Z114" s="169">
        <v>7</v>
      </c>
    </row>
    <row r="115" spans="1:26" ht="16.5" x14ac:dyDescent="0.25">
      <c r="A115" s="170">
        <v>8</v>
      </c>
      <c r="B115" s="171" t="s">
        <v>148</v>
      </c>
      <c r="C115" s="172" t="s">
        <v>149</v>
      </c>
      <c r="D115" s="193">
        <v>9</v>
      </c>
      <c r="E115" s="194">
        <v>3060</v>
      </c>
      <c r="F115" s="175">
        <v>3</v>
      </c>
      <c r="G115" s="176">
        <v>16570</v>
      </c>
      <c r="H115" s="173">
        <v>2</v>
      </c>
      <c r="I115" s="174">
        <v>9424</v>
      </c>
      <c r="J115" s="175">
        <v>4</v>
      </c>
      <c r="K115" s="176">
        <v>7905</v>
      </c>
      <c r="L115" s="173">
        <v>2</v>
      </c>
      <c r="M115" s="174">
        <v>6725</v>
      </c>
      <c r="N115" s="175">
        <v>7</v>
      </c>
      <c r="O115" s="176">
        <v>3505</v>
      </c>
      <c r="P115" s="175">
        <v>4</v>
      </c>
      <c r="Q115" s="176">
        <v>16975</v>
      </c>
      <c r="R115" s="175">
        <v>3</v>
      </c>
      <c r="S115" s="176">
        <v>5893</v>
      </c>
      <c r="T115" s="191">
        <v>9</v>
      </c>
      <c r="U115" s="192">
        <v>5265</v>
      </c>
      <c r="V115" s="175">
        <v>8</v>
      </c>
      <c r="W115" s="176">
        <v>3995</v>
      </c>
      <c r="X115" s="195">
        <f>F115+H115+J115+L115+N115+P115+R115+V115</f>
        <v>33</v>
      </c>
      <c r="Y115" s="196">
        <f>G115+I115+K115+M115+O115+Q115+S115+W115</f>
        <v>70992</v>
      </c>
      <c r="Z115" s="169">
        <v>8</v>
      </c>
    </row>
    <row r="116" spans="1:26" ht="16.5" x14ac:dyDescent="0.25">
      <c r="A116" s="170">
        <v>9</v>
      </c>
      <c r="B116" s="171" t="s">
        <v>88</v>
      </c>
      <c r="C116" s="172" t="s">
        <v>144</v>
      </c>
      <c r="D116" s="193">
        <v>10</v>
      </c>
      <c r="E116" s="194">
        <v>80</v>
      </c>
      <c r="F116" s="175">
        <v>7</v>
      </c>
      <c r="G116" s="176">
        <v>8940</v>
      </c>
      <c r="H116" s="173">
        <v>5</v>
      </c>
      <c r="I116" s="174">
        <v>6928</v>
      </c>
      <c r="J116" s="175">
        <v>1</v>
      </c>
      <c r="K116" s="176">
        <v>12494</v>
      </c>
      <c r="L116" s="173">
        <v>6</v>
      </c>
      <c r="M116" s="174">
        <v>4572</v>
      </c>
      <c r="N116" s="175">
        <v>2</v>
      </c>
      <c r="O116" s="176">
        <v>6952</v>
      </c>
      <c r="P116" s="175">
        <v>6</v>
      </c>
      <c r="Q116" s="176">
        <v>5194</v>
      </c>
      <c r="R116" s="191">
        <v>10</v>
      </c>
      <c r="S116" s="192">
        <v>182</v>
      </c>
      <c r="T116" s="175">
        <v>4</v>
      </c>
      <c r="U116" s="176">
        <v>8355</v>
      </c>
      <c r="V116" s="175">
        <v>1.5</v>
      </c>
      <c r="W116" s="176">
        <v>10160</v>
      </c>
      <c r="X116" s="195">
        <f>F116+H116+J116+L116+N116+P116+T116+V116</f>
        <v>32.5</v>
      </c>
      <c r="Y116" s="196">
        <f>G116+I116+K116+M116+O116+Q116+U116+W116</f>
        <v>63595</v>
      </c>
      <c r="Z116" s="169">
        <v>9</v>
      </c>
    </row>
    <row r="117" spans="1:26" ht="16.5" x14ac:dyDescent="0.25">
      <c r="A117" s="159">
        <v>10</v>
      </c>
      <c r="B117" s="171" t="s">
        <v>94</v>
      </c>
      <c r="C117" s="172" t="s">
        <v>143</v>
      </c>
      <c r="D117" s="193">
        <v>9</v>
      </c>
      <c r="E117" s="194">
        <v>1390</v>
      </c>
      <c r="F117" s="175">
        <v>1</v>
      </c>
      <c r="G117" s="176">
        <v>29265</v>
      </c>
      <c r="H117" s="173">
        <v>4</v>
      </c>
      <c r="I117" s="174">
        <v>6984</v>
      </c>
      <c r="J117" s="175">
        <v>5</v>
      </c>
      <c r="K117" s="176">
        <v>7839</v>
      </c>
      <c r="L117" s="193">
        <v>10</v>
      </c>
      <c r="M117" s="194">
        <v>3442</v>
      </c>
      <c r="N117" s="175">
        <v>4</v>
      </c>
      <c r="O117" s="176">
        <v>5241</v>
      </c>
      <c r="P117" s="175">
        <v>7</v>
      </c>
      <c r="Q117" s="176">
        <v>7650</v>
      </c>
      <c r="R117" s="175">
        <v>5</v>
      </c>
      <c r="S117" s="176">
        <v>11793</v>
      </c>
      <c r="T117" s="175">
        <v>1</v>
      </c>
      <c r="U117" s="176">
        <v>11460</v>
      </c>
      <c r="V117" s="175">
        <v>7</v>
      </c>
      <c r="W117" s="176">
        <v>4195</v>
      </c>
      <c r="X117" s="195">
        <f>F117+H117+J117+N117+P117+R117+T117+V117</f>
        <v>34</v>
      </c>
      <c r="Y117" s="196">
        <f>G117+I117+K117+O117+Q117+S117+U117+W117</f>
        <v>84427</v>
      </c>
      <c r="Z117" s="169">
        <v>10</v>
      </c>
    </row>
    <row r="118" spans="1:26" ht="16.5" x14ac:dyDescent="0.25">
      <c r="A118" s="170">
        <v>11</v>
      </c>
      <c r="B118" s="171" t="s">
        <v>51</v>
      </c>
      <c r="C118" s="172" t="s">
        <v>22</v>
      </c>
      <c r="D118" s="173">
        <v>2</v>
      </c>
      <c r="E118" s="174">
        <v>23735</v>
      </c>
      <c r="F118" s="175">
        <v>2</v>
      </c>
      <c r="G118" s="176">
        <v>21160</v>
      </c>
      <c r="H118" s="173">
        <v>9</v>
      </c>
      <c r="I118" s="174">
        <v>4183</v>
      </c>
      <c r="J118" s="175">
        <v>8</v>
      </c>
      <c r="K118" s="176">
        <v>5394</v>
      </c>
      <c r="L118" s="173">
        <v>3</v>
      </c>
      <c r="M118" s="174">
        <v>6214</v>
      </c>
      <c r="N118" s="191">
        <v>9</v>
      </c>
      <c r="O118" s="192">
        <v>2733</v>
      </c>
      <c r="P118" s="191">
        <v>9</v>
      </c>
      <c r="Q118" s="192">
        <v>289</v>
      </c>
      <c r="R118" s="175">
        <v>1</v>
      </c>
      <c r="S118" s="176">
        <v>22279</v>
      </c>
      <c r="T118" s="175">
        <v>7</v>
      </c>
      <c r="U118" s="176">
        <v>7035</v>
      </c>
      <c r="V118" s="175">
        <v>4</v>
      </c>
      <c r="W118" s="176">
        <v>5165</v>
      </c>
      <c r="X118" s="195">
        <f>D118+F118+H118+J118+L118+R118+T118+V118</f>
        <v>36</v>
      </c>
      <c r="Y118" s="196">
        <f>E118+G118+I118+K118+M118+S118+U118+W118</f>
        <v>95165</v>
      </c>
      <c r="Z118" s="169">
        <v>11</v>
      </c>
    </row>
    <row r="119" spans="1:26" ht="16.5" x14ac:dyDescent="0.25">
      <c r="A119" s="170">
        <v>12</v>
      </c>
      <c r="B119" s="171" t="s">
        <v>17</v>
      </c>
      <c r="C119" s="172" t="s">
        <v>146</v>
      </c>
      <c r="D119" s="173">
        <v>8</v>
      </c>
      <c r="E119" s="174">
        <v>3705</v>
      </c>
      <c r="F119" s="175">
        <v>3</v>
      </c>
      <c r="G119" s="176">
        <v>13890</v>
      </c>
      <c r="H119" s="173">
        <v>1</v>
      </c>
      <c r="I119" s="174">
        <v>10173</v>
      </c>
      <c r="J119" s="191">
        <v>9</v>
      </c>
      <c r="K119" s="192">
        <v>4364</v>
      </c>
      <c r="L119" s="173">
        <v>3</v>
      </c>
      <c r="M119" s="174">
        <v>5933</v>
      </c>
      <c r="N119" s="191">
        <v>10</v>
      </c>
      <c r="O119" s="192">
        <v>2334</v>
      </c>
      <c r="P119" s="175">
        <v>2</v>
      </c>
      <c r="Q119" s="176">
        <v>2788</v>
      </c>
      <c r="R119" s="175">
        <v>3</v>
      </c>
      <c r="S119" s="176">
        <v>2821</v>
      </c>
      <c r="T119" s="175">
        <v>7</v>
      </c>
      <c r="U119" s="176">
        <v>7815</v>
      </c>
      <c r="V119" s="175">
        <v>8</v>
      </c>
      <c r="W119" s="176">
        <v>5885</v>
      </c>
      <c r="X119" s="195">
        <f>D119+F119+H119+L119+P119+R119+T119+V119</f>
        <v>35</v>
      </c>
      <c r="Y119" s="196">
        <f>E119+G119+I119+M119+Q119+S119+U119+W119</f>
        <v>53010</v>
      </c>
      <c r="Z119" s="169">
        <v>12</v>
      </c>
    </row>
    <row r="120" spans="1:26" ht="16.5" x14ac:dyDescent="0.25">
      <c r="A120" s="159">
        <v>13</v>
      </c>
      <c r="B120" s="171" t="s">
        <v>27</v>
      </c>
      <c r="C120" s="172" t="s">
        <v>20</v>
      </c>
      <c r="D120" s="173">
        <v>3</v>
      </c>
      <c r="E120" s="174">
        <v>18795</v>
      </c>
      <c r="F120" s="175">
        <v>7</v>
      </c>
      <c r="G120" s="176">
        <v>6660</v>
      </c>
      <c r="H120" s="173">
        <v>4</v>
      </c>
      <c r="I120" s="174">
        <v>5461</v>
      </c>
      <c r="J120" s="175">
        <v>5</v>
      </c>
      <c r="K120" s="176">
        <v>7113</v>
      </c>
      <c r="L120" s="193">
        <v>9</v>
      </c>
      <c r="M120" s="194">
        <v>3737</v>
      </c>
      <c r="N120" s="191">
        <v>10</v>
      </c>
      <c r="O120" s="192">
        <v>2287</v>
      </c>
      <c r="P120" s="175">
        <v>1</v>
      </c>
      <c r="Q120" s="176">
        <v>35375</v>
      </c>
      <c r="R120" s="175">
        <v>2</v>
      </c>
      <c r="S120" s="176">
        <v>25726</v>
      </c>
      <c r="T120" s="175">
        <v>8</v>
      </c>
      <c r="U120" s="176">
        <v>4415</v>
      </c>
      <c r="V120" s="175">
        <v>7</v>
      </c>
      <c r="W120" s="176">
        <v>5005</v>
      </c>
      <c r="X120" s="195">
        <f>D120+F120+H120+J120+P120+R120+T120+V120</f>
        <v>37</v>
      </c>
      <c r="Y120" s="196">
        <f>E120+G120+I120+K120+Q120+S120+U120+W120</f>
        <v>108550</v>
      </c>
      <c r="Z120" s="169">
        <v>13</v>
      </c>
    </row>
    <row r="121" spans="1:26" ht="16.5" x14ac:dyDescent="0.25">
      <c r="A121" s="170">
        <v>14</v>
      </c>
      <c r="B121" s="171" t="s">
        <v>89</v>
      </c>
      <c r="C121" s="172" t="s">
        <v>143</v>
      </c>
      <c r="D121" s="193">
        <v>8</v>
      </c>
      <c r="E121" s="194">
        <v>6005</v>
      </c>
      <c r="F121" s="175">
        <v>5</v>
      </c>
      <c r="G121" s="176">
        <v>9390</v>
      </c>
      <c r="H121" s="173">
        <v>7</v>
      </c>
      <c r="I121" s="174">
        <v>6564</v>
      </c>
      <c r="J121" s="175">
        <v>2</v>
      </c>
      <c r="K121" s="176">
        <v>12210</v>
      </c>
      <c r="L121" s="193">
        <v>8</v>
      </c>
      <c r="M121" s="194">
        <v>4609</v>
      </c>
      <c r="N121" s="175">
        <v>1</v>
      </c>
      <c r="O121" s="176">
        <v>6978</v>
      </c>
      <c r="P121" s="175">
        <v>6</v>
      </c>
      <c r="Q121" s="176">
        <v>826</v>
      </c>
      <c r="R121" s="175">
        <v>7</v>
      </c>
      <c r="S121" s="176">
        <v>2597</v>
      </c>
      <c r="T121" s="175">
        <v>8</v>
      </c>
      <c r="U121" s="176">
        <v>6275</v>
      </c>
      <c r="V121" s="175">
        <v>4</v>
      </c>
      <c r="W121" s="176">
        <v>7245</v>
      </c>
      <c r="X121" s="195">
        <f>F121+H121+J121+N121+P121+R121+T121+V121</f>
        <v>40</v>
      </c>
      <c r="Y121" s="196">
        <f>G121+I121+K121+O121+Q121+S121+U121+W121</f>
        <v>52085</v>
      </c>
      <c r="Z121" s="169">
        <v>14</v>
      </c>
    </row>
    <row r="122" spans="1:26" ht="16.5" x14ac:dyDescent="0.25">
      <c r="A122" s="170">
        <v>15</v>
      </c>
      <c r="B122" s="171" t="s">
        <v>31</v>
      </c>
      <c r="C122" s="172" t="s">
        <v>147</v>
      </c>
      <c r="D122" s="173">
        <v>5</v>
      </c>
      <c r="E122" s="174">
        <v>10660</v>
      </c>
      <c r="F122" s="175">
        <v>6</v>
      </c>
      <c r="G122" s="176">
        <v>9135</v>
      </c>
      <c r="H122" s="173">
        <v>7</v>
      </c>
      <c r="I122" s="174">
        <v>3898</v>
      </c>
      <c r="J122" s="175">
        <v>2</v>
      </c>
      <c r="K122" s="176">
        <v>11039</v>
      </c>
      <c r="L122" s="193">
        <v>11</v>
      </c>
      <c r="M122" s="194">
        <v>0</v>
      </c>
      <c r="N122" s="191">
        <v>11</v>
      </c>
      <c r="O122" s="192">
        <v>0</v>
      </c>
      <c r="P122" s="175">
        <v>5</v>
      </c>
      <c r="Q122" s="176">
        <v>14400</v>
      </c>
      <c r="R122" s="175">
        <v>6</v>
      </c>
      <c r="S122" s="176">
        <v>8653</v>
      </c>
      <c r="T122" s="175">
        <v>3</v>
      </c>
      <c r="U122" s="176">
        <v>10320</v>
      </c>
      <c r="V122" s="175">
        <v>1</v>
      </c>
      <c r="W122" s="176">
        <v>8225</v>
      </c>
      <c r="X122" s="195">
        <f>D122+F122+H122+J122+P122+R122+T122+V122</f>
        <v>35</v>
      </c>
      <c r="Y122" s="196">
        <f>E122+G122+I122+K122+Q122+S122+U122+W122</f>
        <v>76330</v>
      </c>
      <c r="Z122" s="169">
        <v>15</v>
      </c>
    </row>
    <row r="123" spans="1:26" ht="16.5" x14ac:dyDescent="0.25">
      <c r="A123" s="159">
        <v>16</v>
      </c>
      <c r="B123" s="171" t="s">
        <v>87</v>
      </c>
      <c r="C123" s="172" t="s">
        <v>20</v>
      </c>
      <c r="D123" s="173">
        <v>7</v>
      </c>
      <c r="E123" s="174">
        <v>9605</v>
      </c>
      <c r="F123" s="175">
        <v>5</v>
      </c>
      <c r="G123" s="176">
        <v>10650</v>
      </c>
      <c r="H123" s="173">
        <v>5</v>
      </c>
      <c r="I123" s="174">
        <v>6503</v>
      </c>
      <c r="J123" s="175">
        <v>3</v>
      </c>
      <c r="K123" s="176">
        <v>8056</v>
      </c>
      <c r="L123" s="193">
        <v>9</v>
      </c>
      <c r="M123" s="194">
        <v>3919</v>
      </c>
      <c r="N123" s="175">
        <v>3</v>
      </c>
      <c r="O123" s="176">
        <v>6222</v>
      </c>
      <c r="P123" s="175">
        <v>7</v>
      </c>
      <c r="Q123" s="176">
        <v>597</v>
      </c>
      <c r="R123" s="175">
        <v>6</v>
      </c>
      <c r="S123" s="176">
        <v>1862</v>
      </c>
      <c r="T123" s="175">
        <v>3</v>
      </c>
      <c r="U123" s="176">
        <v>8885</v>
      </c>
      <c r="V123" s="191">
        <v>9</v>
      </c>
      <c r="W123" s="192">
        <v>3855</v>
      </c>
      <c r="X123" s="195">
        <f>D123+F123+H123+J123+N123+P123+R123+T123</f>
        <v>39</v>
      </c>
      <c r="Y123" s="196">
        <f>E123+G123+I123+K123+O123+Q123+S123+U123</f>
        <v>52380</v>
      </c>
      <c r="Z123" s="169">
        <v>16</v>
      </c>
    </row>
    <row r="124" spans="1:26" ht="16.5" x14ac:dyDescent="0.25">
      <c r="A124" s="170">
        <v>17</v>
      </c>
      <c r="B124" s="171" t="s">
        <v>115</v>
      </c>
      <c r="C124" s="172" t="s">
        <v>150</v>
      </c>
      <c r="D124" s="173">
        <v>3</v>
      </c>
      <c r="E124" s="174">
        <v>17065</v>
      </c>
      <c r="F124" s="175">
        <v>2</v>
      </c>
      <c r="G124" s="176">
        <v>14410</v>
      </c>
      <c r="H124" s="173">
        <v>6</v>
      </c>
      <c r="I124" s="174">
        <v>6764</v>
      </c>
      <c r="J124" s="175">
        <v>6</v>
      </c>
      <c r="K124" s="176">
        <v>6286</v>
      </c>
      <c r="L124" s="193">
        <v>9</v>
      </c>
      <c r="M124" s="194">
        <v>4396</v>
      </c>
      <c r="N124" s="175">
        <v>6</v>
      </c>
      <c r="O124" s="176">
        <v>4631</v>
      </c>
      <c r="P124" s="175">
        <v>8</v>
      </c>
      <c r="Q124" s="176">
        <v>6000</v>
      </c>
      <c r="R124" s="175">
        <v>4</v>
      </c>
      <c r="S124" s="176">
        <v>5435</v>
      </c>
      <c r="T124" s="175">
        <v>5</v>
      </c>
      <c r="U124" s="176">
        <v>7715</v>
      </c>
      <c r="V124" s="191">
        <v>10</v>
      </c>
      <c r="W124" s="192">
        <v>4215</v>
      </c>
      <c r="X124" s="239">
        <f>D124+F124+H124+J124+N124+P124+R124+T124</f>
        <v>40</v>
      </c>
      <c r="Y124" s="240">
        <f>E124+G124+I124+K124+O124+Q124+S124+U124</f>
        <v>68306</v>
      </c>
      <c r="Z124" s="169">
        <v>17</v>
      </c>
    </row>
    <row r="125" spans="1:26" ht="16.5" x14ac:dyDescent="0.25">
      <c r="A125" s="170">
        <v>18</v>
      </c>
      <c r="B125" s="171" t="s">
        <v>26</v>
      </c>
      <c r="C125" s="172" t="s">
        <v>146</v>
      </c>
      <c r="D125" s="173">
        <v>7</v>
      </c>
      <c r="E125" s="174">
        <v>8020</v>
      </c>
      <c r="F125" s="175">
        <v>8</v>
      </c>
      <c r="G125" s="176">
        <v>6515</v>
      </c>
      <c r="H125" s="173">
        <v>8</v>
      </c>
      <c r="I125" s="174">
        <v>6549</v>
      </c>
      <c r="J125" s="191">
        <v>9</v>
      </c>
      <c r="K125" s="192">
        <v>5182</v>
      </c>
      <c r="L125" s="173">
        <v>1</v>
      </c>
      <c r="M125" s="174">
        <v>7626</v>
      </c>
      <c r="N125" s="175">
        <v>6</v>
      </c>
      <c r="O125" s="176">
        <v>4286</v>
      </c>
      <c r="P125" s="191">
        <v>10</v>
      </c>
      <c r="Q125" s="192">
        <v>503</v>
      </c>
      <c r="R125" s="175">
        <v>3</v>
      </c>
      <c r="S125" s="176">
        <v>17726</v>
      </c>
      <c r="T125" s="175">
        <v>4</v>
      </c>
      <c r="U125" s="176">
        <v>10160</v>
      </c>
      <c r="V125" s="175">
        <v>4</v>
      </c>
      <c r="W125" s="176">
        <v>9235</v>
      </c>
      <c r="X125" s="195">
        <f>D125+F125+H125+L125+N125+R125+T125+V125</f>
        <v>41</v>
      </c>
      <c r="Y125" s="196">
        <f>E125+G125+I125+M125+O125+S125+U125+W125</f>
        <v>70117</v>
      </c>
      <c r="Z125" s="169">
        <v>18</v>
      </c>
    </row>
    <row r="126" spans="1:26" ht="16.5" x14ac:dyDescent="0.25">
      <c r="A126" s="159">
        <v>19</v>
      </c>
      <c r="B126" s="171" t="s">
        <v>54</v>
      </c>
      <c r="C126" s="172" t="s">
        <v>90</v>
      </c>
      <c r="D126" s="173">
        <v>4</v>
      </c>
      <c r="E126" s="174">
        <v>15320</v>
      </c>
      <c r="F126" s="175">
        <v>10</v>
      </c>
      <c r="G126" s="176">
        <v>4070</v>
      </c>
      <c r="H126" s="173">
        <v>5</v>
      </c>
      <c r="I126" s="174">
        <v>4518</v>
      </c>
      <c r="J126" s="175">
        <v>5</v>
      </c>
      <c r="K126" s="176">
        <v>7279</v>
      </c>
      <c r="L126" s="173">
        <v>4</v>
      </c>
      <c r="M126" s="174">
        <v>6915</v>
      </c>
      <c r="N126" s="191">
        <v>10</v>
      </c>
      <c r="O126" s="192">
        <v>1829</v>
      </c>
      <c r="P126" s="175">
        <v>5</v>
      </c>
      <c r="Q126" s="176">
        <v>1191</v>
      </c>
      <c r="R126" s="175">
        <v>6</v>
      </c>
      <c r="S126" s="176">
        <v>3698</v>
      </c>
      <c r="T126" s="191">
        <v>10</v>
      </c>
      <c r="U126" s="192">
        <v>3825</v>
      </c>
      <c r="V126" s="175">
        <v>2</v>
      </c>
      <c r="W126" s="176">
        <v>7455</v>
      </c>
      <c r="X126" s="239">
        <f>D126+F126+H126+J126+L126+P126+R126+V126</f>
        <v>41</v>
      </c>
      <c r="Y126" s="240">
        <f>E126+G126+I126+K126+M126+Q126+S126+W126</f>
        <v>50446</v>
      </c>
      <c r="Z126" s="169">
        <v>19</v>
      </c>
    </row>
    <row r="127" spans="1:26" ht="16.5" x14ac:dyDescent="0.25">
      <c r="A127" s="170">
        <v>20</v>
      </c>
      <c r="B127" s="171" t="s">
        <v>29</v>
      </c>
      <c r="C127" s="172" t="s">
        <v>151</v>
      </c>
      <c r="D127" s="173">
        <v>4</v>
      </c>
      <c r="E127" s="174">
        <v>14245</v>
      </c>
      <c r="F127" s="175">
        <v>8</v>
      </c>
      <c r="G127" s="176">
        <v>8635</v>
      </c>
      <c r="H127" s="173">
        <v>6</v>
      </c>
      <c r="I127" s="174">
        <v>6224</v>
      </c>
      <c r="J127" s="191">
        <v>9</v>
      </c>
      <c r="K127" s="192">
        <v>4362</v>
      </c>
      <c r="L127" s="173">
        <v>7</v>
      </c>
      <c r="M127" s="174">
        <v>4703</v>
      </c>
      <c r="N127" s="175">
        <v>4</v>
      </c>
      <c r="O127" s="176">
        <v>6033</v>
      </c>
      <c r="P127" s="175">
        <v>3</v>
      </c>
      <c r="Q127" s="176">
        <v>28425</v>
      </c>
      <c r="R127" s="191">
        <v>8</v>
      </c>
      <c r="S127" s="192">
        <v>3064</v>
      </c>
      <c r="T127" s="175">
        <v>6</v>
      </c>
      <c r="U127" s="176">
        <v>7135</v>
      </c>
      <c r="V127" s="175">
        <v>7</v>
      </c>
      <c r="W127" s="176">
        <v>6285</v>
      </c>
      <c r="X127" s="195">
        <f>D127+F127+H127+L127+N127+P127+T127+V127</f>
        <v>45</v>
      </c>
      <c r="Y127" s="196">
        <f>E127+G127+I127+M127+O127+Q127+U127+W127</f>
        <v>81685</v>
      </c>
      <c r="Z127" s="169">
        <v>20</v>
      </c>
    </row>
    <row r="128" spans="1:26" ht="16.5" x14ac:dyDescent="0.25">
      <c r="A128" s="170">
        <v>21</v>
      </c>
      <c r="B128" s="171" t="s">
        <v>24</v>
      </c>
      <c r="C128" s="172" t="s">
        <v>147</v>
      </c>
      <c r="D128" s="173">
        <v>4</v>
      </c>
      <c r="E128" s="174">
        <v>14610</v>
      </c>
      <c r="F128" s="191">
        <v>10</v>
      </c>
      <c r="G128" s="192">
        <v>955</v>
      </c>
      <c r="H128" s="193">
        <v>10</v>
      </c>
      <c r="I128" s="194">
        <v>4323</v>
      </c>
      <c r="J128" s="175">
        <v>7</v>
      </c>
      <c r="K128" s="176">
        <v>5660</v>
      </c>
      <c r="L128" s="173">
        <v>8</v>
      </c>
      <c r="M128" s="174">
        <v>5292</v>
      </c>
      <c r="N128" s="175">
        <v>5</v>
      </c>
      <c r="O128" s="176">
        <v>5182</v>
      </c>
      <c r="P128" s="175">
        <v>5</v>
      </c>
      <c r="Q128" s="176">
        <v>9165</v>
      </c>
      <c r="R128" s="175">
        <v>9</v>
      </c>
      <c r="S128" s="176">
        <v>375</v>
      </c>
      <c r="T128" s="175">
        <v>2</v>
      </c>
      <c r="U128" s="176">
        <v>11470</v>
      </c>
      <c r="V128" s="175">
        <v>2</v>
      </c>
      <c r="W128" s="176">
        <v>8215</v>
      </c>
      <c r="X128" s="195">
        <f>D128+J128+L128+N128+P128+R128+T128+V128</f>
        <v>42</v>
      </c>
      <c r="Y128" s="196">
        <f>K128+M128+O128+Q128+S128+U128+W128</f>
        <v>45359</v>
      </c>
      <c r="Z128" s="169">
        <v>21</v>
      </c>
    </row>
    <row r="129" spans="1:26" ht="16.5" x14ac:dyDescent="0.25">
      <c r="A129" s="159">
        <v>22</v>
      </c>
      <c r="B129" s="171" t="s">
        <v>152</v>
      </c>
      <c r="C129" s="172" t="s">
        <v>151</v>
      </c>
      <c r="D129" s="193">
        <v>10</v>
      </c>
      <c r="E129" s="194">
        <v>2590</v>
      </c>
      <c r="F129" s="191">
        <v>9</v>
      </c>
      <c r="G129" s="192">
        <v>1485</v>
      </c>
      <c r="H129" s="173">
        <v>2</v>
      </c>
      <c r="I129" s="174">
        <v>13333</v>
      </c>
      <c r="J129" s="175">
        <v>4</v>
      </c>
      <c r="K129" s="176">
        <v>8374</v>
      </c>
      <c r="L129" s="173">
        <v>4</v>
      </c>
      <c r="M129" s="174">
        <v>5673</v>
      </c>
      <c r="N129" s="175">
        <v>5</v>
      </c>
      <c r="O129" s="176">
        <v>4541</v>
      </c>
      <c r="P129" s="175">
        <v>4</v>
      </c>
      <c r="Q129" s="176">
        <v>2199</v>
      </c>
      <c r="R129" s="175">
        <v>8</v>
      </c>
      <c r="S129" s="176">
        <v>1267</v>
      </c>
      <c r="T129" s="175">
        <v>8</v>
      </c>
      <c r="U129" s="176">
        <v>7345</v>
      </c>
      <c r="V129" s="175">
        <v>8</v>
      </c>
      <c r="W129" s="176">
        <v>4945</v>
      </c>
      <c r="X129" s="239">
        <f>H129+J129+L129+N129+P129+R129+T129+V129</f>
        <v>43</v>
      </c>
      <c r="Y129" s="240">
        <f>I129+K129+M129+O129+Q129+S129+U129+W129</f>
        <v>47677</v>
      </c>
      <c r="Z129" s="169">
        <v>22</v>
      </c>
    </row>
    <row r="130" spans="1:26" ht="16.5" x14ac:dyDescent="0.25">
      <c r="A130" s="170">
        <v>23</v>
      </c>
      <c r="B130" s="171" t="s">
        <v>38</v>
      </c>
      <c r="C130" s="172" t="s">
        <v>151</v>
      </c>
      <c r="D130" s="173">
        <v>8</v>
      </c>
      <c r="E130" s="174">
        <v>6800</v>
      </c>
      <c r="F130" s="175">
        <v>5</v>
      </c>
      <c r="G130" s="176">
        <v>8390</v>
      </c>
      <c r="H130" s="193">
        <v>9</v>
      </c>
      <c r="I130" s="194">
        <v>3283</v>
      </c>
      <c r="J130" s="191">
        <v>8</v>
      </c>
      <c r="K130" s="192">
        <v>5185</v>
      </c>
      <c r="L130" s="173">
        <v>7</v>
      </c>
      <c r="M130" s="174">
        <v>6184</v>
      </c>
      <c r="N130" s="175">
        <v>6</v>
      </c>
      <c r="O130" s="176">
        <v>4755</v>
      </c>
      <c r="P130" s="175">
        <v>3</v>
      </c>
      <c r="Q130" s="176">
        <v>41796</v>
      </c>
      <c r="R130" s="175">
        <v>5</v>
      </c>
      <c r="S130" s="176">
        <v>2082</v>
      </c>
      <c r="T130" s="175">
        <v>7</v>
      </c>
      <c r="U130" s="176">
        <v>4585</v>
      </c>
      <c r="V130" s="175">
        <v>6</v>
      </c>
      <c r="W130" s="176">
        <v>4275</v>
      </c>
      <c r="X130" s="195">
        <f>D130+F130+L130+N130+P130+R130+T130+V130</f>
        <v>47</v>
      </c>
      <c r="Y130" s="196">
        <f>E130+G130+M130+O130+Q130+S130+U130+W130</f>
        <v>78867</v>
      </c>
      <c r="Z130" s="169">
        <v>23</v>
      </c>
    </row>
    <row r="131" spans="1:26" ht="16.5" x14ac:dyDescent="0.25">
      <c r="A131" s="170">
        <v>24</v>
      </c>
      <c r="B131" s="171" t="s">
        <v>153</v>
      </c>
      <c r="C131" s="172" t="s">
        <v>149</v>
      </c>
      <c r="D131" s="173">
        <v>6</v>
      </c>
      <c r="E131" s="174">
        <v>9600</v>
      </c>
      <c r="F131" s="175">
        <v>1</v>
      </c>
      <c r="G131" s="176">
        <v>22640</v>
      </c>
      <c r="H131" s="173">
        <v>9</v>
      </c>
      <c r="I131" s="174">
        <v>5596</v>
      </c>
      <c r="J131" s="175">
        <v>7</v>
      </c>
      <c r="K131" s="176">
        <v>5567</v>
      </c>
      <c r="L131" s="173">
        <v>2</v>
      </c>
      <c r="M131" s="174">
        <v>7741</v>
      </c>
      <c r="N131" s="175">
        <v>9</v>
      </c>
      <c r="O131" s="176">
        <v>2686</v>
      </c>
      <c r="P131" s="175">
        <v>3</v>
      </c>
      <c r="Q131" s="176">
        <v>2308</v>
      </c>
      <c r="R131" s="191">
        <v>10</v>
      </c>
      <c r="S131" s="192">
        <v>676</v>
      </c>
      <c r="T131" s="175">
        <v>9</v>
      </c>
      <c r="U131" s="176">
        <v>6885</v>
      </c>
      <c r="V131" s="191">
        <v>9</v>
      </c>
      <c r="W131" s="192">
        <v>5365</v>
      </c>
      <c r="X131" s="239">
        <f>D131+F131+H131+J131+L131+N131+P131+T131</f>
        <v>46</v>
      </c>
      <c r="Y131" s="240">
        <f>E131+G131+I131+K131+M131+O131+Q131+U131</f>
        <v>63023</v>
      </c>
      <c r="Z131" s="169">
        <v>24</v>
      </c>
    </row>
    <row r="132" spans="1:26" ht="16.5" x14ac:dyDescent="0.25">
      <c r="A132" s="159">
        <v>25</v>
      </c>
      <c r="B132" s="171" t="s">
        <v>57</v>
      </c>
      <c r="C132" s="172" t="s">
        <v>144</v>
      </c>
      <c r="D132" s="173">
        <v>5</v>
      </c>
      <c r="E132" s="174">
        <v>13985</v>
      </c>
      <c r="F132" s="175">
        <v>9</v>
      </c>
      <c r="G132" s="176">
        <v>3695</v>
      </c>
      <c r="H132" s="173">
        <v>2</v>
      </c>
      <c r="I132" s="174">
        <v>9127</v>
      </c>
      <c r="J132" s="175">
        <v>3</v>
      </c>
      <c r="K132" s="176">
        <v>9414</v>
      </c>
      <c r="L132" s="173">
        <v>4</v>
      </c>
      <c r="M132" s="174">
        <v>5536</v>
      </c>
      <c r="N132" s="175">
        <v>9</v>
      </c>
      <c r="O132" s="176">
        <v>3146</v>
      </c>
      <c r="P132" s="175">
        <v>8</v>
      </c>
      <c r="Q132" s="176">
        <v>434</v>
      </c>
      <c r="R132" s="175">
        <v>4</v>
      </c>
      <c r="S132" s="176">
        <v>13077</v>
      </c>
      <c r="T132" s="191">
        <v>11</v>
      </c>
      <c r="U132" s="192">
        <v>0</v>
      </c>
      <c r="V132" s="191">
        <v>11</v>
      </c>
      <c r="W132" s="192">
        <v>0</v>
      </c>
      <c r="X132" s="195">
        <f>D132+F132+H132+J132+L132+N132+P132+R132</f>
        <v>44</v>
      </c>
      <c r="Y132" s="196">
        <f>E132+G132+I132+K132+M132+O132+Q132+S132</f>
        <v>58414</v>
      </c>
      <c r="Z132" s="169">
        <v>25</v>
      </c>
    </row>
    <row r="133" spans="1:26" ht="16.5" x14ac:dyDescent="0.25">
      <c r="A133" s="170">
        <v>26</v>
      </c>
      <c r="B133" s="171" t="s">
        <v>42</v>
      </c>
      <c r="C133" s="172" t="s">
        <v>90</v>
      </c>
      <c r="D133" s="173">
        <v>2</v>
      </c>
      <c r="E133" s="174">
        <v>20315</v>
      </c>
      <c r="F133" s="175">
        <v>4</v>
      </c>
      <c r="G133" s="176">
        <v>10760</v>
      </c>
      <c r="H133" s="173">
        <v>3</v>
      </c>
      <c r="I133" s="174">
        <v>10505</v>
      </c>
      <c r="J133" s="175">
        <v>10</v>
      </c>
      <c r="K133" s="176">
        <v>3930</v>
      </c>
      <c r="L133" s="173">
        <v>8</v>
      </c>
      <c r="M133" s="174">
        <v>4369</v>
      </c>
      <c r="N133" s="175">
        <v>3</v>
      </c>
      <c r="O133" s="176">
        <v>6266</v>
      </c>
      <c r="P133" s="175">
        <v>9</v>
      </c>
      <c r="Q133" s="176">
        <v>3250</v>
      </c>
      <c r="R133" s="175">
        <v>9</v>
      </c>
      <c r="S133" s="176">
        <v>910</v>
      </c>
      <c r="T133" s="191">
        <v>10</v>
      </c>
      <c r="U133" s="192">
        <v>3095</v>
      </c>
      <c r="V133" s="191">
        <v>10</v>
      </c>
      <c r="W133" s="192">
        <v>2535</v>
      </c>
      <c r="X133" s="239">
        <f>D133+F133+H133+J133+L133+N133+P133+R133</f>
        <v>48</v>
      </c>
      <c r="Y133" s="240">
        <f>E133+G133+I133+K133+M133+O133+Q133+S133</f>
        <v>60305</v>
      </c>
      <c r="Z133" s="169">
        <v>26</v>
      </c>
    </row>
    <row r="134" spans="1:26" ht="16.5" x14ac:dyDescent="0.25">
      <c r="A134" s="170">
        <v>27</v>
      </c>
      <c r="B134" s="171" t="s">
        <v>36</v>
      </c>
      <c r="C134" s="172" t="s">
        <v>150</v>
      </c>
      <c r="D134" s="173">
        <v>7</v>
      </c>
      <c r="E134" s="174">
        <v>6440</v>
      </c>
      <c r="F134" s="175">
        <v>7</v>
      </c>
      <c r="G134" s="176">
        <v>6980</v>
      </c>
      <c r="H134" s="193">
        <v>10</v>
      </c>
      <c r="I134" s="194">
        <v>2331</v>
      </c>
      <c r="J134" s="191">
        <v>10</v>
      </c>
      <c r="K134" s="192">
        <v>3427</v>
      </c>
      <c r="L134" s="173">
        <v>5</v>
      </c>
      <c r="M134" s="174">
        <v>5502</v>
      </c>
      <c r="N134" s="175">
        <v>7</v>
      </c>
      <c r="O134" s="176">
        <v>4494</v>
      </c>
      <c r="P134" s="175">
        <v>4</v>
      </c>
      <c r="Q134" s="176">
        <v>11146</v>
      </c>
      <c r="R134" s="175">
        <v>8</v>
      </c>
      <c r="S134" s="176">
        <v>432</v>
      </c>
      <c r="T134" s="175">
        <v>4</v>
      </c>
      <c r="U134" s="176">
        <v>11180</v>
      </c>
      <c r="V134" s="175">
        <v>6</v>
      </c>
      <c r="W134" s="176">
        <v>6055</v>
      </c>
      <c r="X134" s="195">
        <f>D134+F134+L134+N134+P134+R134+T134+V134</f>
        <v>48</v>
      </c>
      <c r="Y134" s="196">
        <f>E134+G134+M134+O134+Q134+S134+U134+W134</f>
        <v>52229</v>
      </c>
      <c r="Z134" s="169">
        <v>27</v>
      </c>
    </row>
    <row r="135" spans="1:26" ht="16.5" x14ac:dyDescent="0.25">
      <c r="A135" s="159">
        <v>28</v>
      </c>
      <c r="B135" s="171" t="s">
        <v>154</v>
      </c>
      <c r="C135" s="172" t="s">
        <v>149</v>
      </c>
      <c r="D135" s="193">
        <v>10</v>
      </c>
      <c r="E135" s="194">
        <v>195</v>
      </c>
      <c r="F135" s="175">
        <v>4</v>
      </c>
      <c r="G135" s="176">
        <v>11555</v>
      </c>
      <c r="H135" s="173">
        <v>8</v>
      </c>
      <c r="I135" s="174">
        <v>3537</v>
      </c>
      <c r="J135" s="175">
        <v>8</v>
      </c>
      <c r="K135" s="176">
        <v>5642</v>
      </c>
      <c r="L135" s="173">
        <v>5</v>
      </c>
      <c r="M135" s="174">
        <v>4886</v>
      </c>
      <c r="N135" s="175">
        <v>8</v>
      </c>
      <c r="O135" s="176">
        <v>3008</v>
      </c>
      <c r="P135" s="175">
        <v>8</v>
      </c>
      <c r="Q135" s="176">
        <v>2580</v>
      </c>
      <c r="R135" s="175">
        <v>4</v>
      </c>
      <c r="S135" s="176">
        <v>2649</v>
      </c>
      <c r="T135" s="175">
        <v>9</v>
      </c>
      <c r="U135" s="176">
        <v>3315</v>
      </c>
      <c r="V135" s="191">
        <v>9</v>
      </c>
      <c r="W135" s="192">
        <v>2655</v>
      </c>
      <c r="X135" s="239">
        <f>F135+H135+J135+L135+N135+P135+R135+T135</f>
        <v>54</v>
      </c>
      <c r="Y135" s="240">
        <f>G135+I135+K135+M135+O135+Q135+S135+U135</f>
        <v>37172</v>
      </c>
      <c r="Z135" s="169">
        <v>28</v>
      </c>
    </row>
    <row r="136" spans="1:26" ht="16.5" x14ac:dyDescent="0.25">
      <c r="A136" s="170">
        <v>29</v>
      </c>
      <c r="B136" s="171" t="s">
        <v>56</v>
      </c>
      <c r="C136" s="172" t="s">
        <v>90</v>
      </c>
      <c r="D136" s="173">
        <v>1</v>
      </c>
      <c r="E136" s="174">
        <v>19350</v>
      </c>
      <c r="F136" s="175">
        <v>6</v>
      </c>
      <c r="G136" s="176">
        <v>6925</v>
      </c>
      <c r="H136" s="173">
        <v>10</v>
      </c>
      <c r="I136" s="174">
        <v>1039</v>
      </c>
      <c r="J136" s="175">
        <v>10</v>
      </c>
      <c r="K136" s="176">
        <v>1805</v>
      </c>
      <c r="L136" s="173">
        <v>10</v>
      </c>
      <c r="M136" s="174">
        <v>2358</v>
      </c>
      <c r="N136" s="175">
        <v>7</v>
      </c>
      <c r="O136" s="176">
        <v>4346</v>
      </c>
      <c r="P136" s="191">
        <v>11</v>
      </c>
      <c r="Q136" s="192"/>
      <c r="R136" s="191">
        <v>11</v>
      </c>
      <c r="S136" s="192"/>
      <c r="T136" s="175">
        <v>10</v>
      </c>
      <c r="U136" s="176">
        <v>1535</v>
      </c>
      <c r="V136" s="175">
        <v>10</v>
      </c>
      <c r="W136" s="176">
        <v>1485</v>
      </c>
      <c r="X136" s="239">
        <f t="shared" ref="X136:Y138" si="2">D136+F136+H136+J136+L136+N136+T136+V136</f>
        <v>64</v>
      </c>
      <c r="Y136" s="240">
        <f t="shared" si="2"/>
        <v>38843</v>
      </c>
      <c r="Z136" s="169">
        <v>29</v>
      </c>
    </row>
    <row r="137" spans="1:26" ht="16.5" x14ac:dyDescent="0.25">
      <c r="A137" s="170">
        <v>30</v>
      </c>
      <c r="B137" s="171" t="s">
        <v>43</v>
      </c>
      <c r="C137" s="172" t="s">
        <v>150</v>
      </c>
      <c r="D137" s="173">
        <v>11</v>
      </c>
      <c r="E137" s="174">
        <v>0</v>
      </c>
      <c r="F137" s="175">
        <v>11</v>
      </c>
      <c r="G137" s="176">
        <v>0</v>
      </c>
      <c r="H137" s="173">
        <v>8</v>
      </c>
      <c r="I137" s="174">
        <v>5538</v>
      </c>
      <c r="J137" s="175">
        <v>7</v>
      </c>
      <c r="K137" s="176">
        <v>6405</v>
      </c>
      <c r="L137" s="173">
        <v>11</v>
      </c>
      <c r="M137" s="174">
        <v>0</v>
      </c>
      <c r="N137" s="175">
        <v>11</v>
      </c>
      <c r="O137" s="176">
        <v>0</v>
      </c>
      <c r="P137" s="191">
        <v>11</v>
      </c>
      <c r="Q137" s="192" t="s">
        <v>155</v>
      </c>
      <c r="R137" s="191">
        <v>11</v>
      </c>
      <c r="S137" s="192" t="s">
        <v>155</v>
      </c>
      <c r="T137" s="175">
        <v>2</v>
      </c>
      <c r="U137" s="176">
        <v>12070</v>
      </c>
      <c r="V137" s="175">
        <v>3</v>
      </c>
      <c r="W137" s="176">
        <v>6085</v>
      </c>
      <c r="X137" s="195">
        <f t="shared" si="2"/>
        <v>64</v>
      </c>
      <c r="Y137" s="196">
        <f t="shared" si="2"/>
        <v>30098</v>
      </c>
      <c r="Z137" s="169">
        <v>30</v>
      </c>
    </row>
    <row r="138" spans="1:26" ht="16.5" x14ac:dyDescent="0.25">
      <c r="A138" s="159">
        <v>31</v>
      </c>
      <c r="B138" s="171" t="s">
        <v>39</v>
      </c>
      <c r="C138" s="172" t="s">
        <v>147</v>
      </c>
      <c r="D138" s="173">
        <v>11</v>
      </c>
      <c r="E138" s="174">
        <v>0</v>
      </c>
      <c r="F138" s="175">
        <v>11</v>
      </c>
      <c r="G138" s="176">
        <v>0</v>
      </c>
      <c r="H138" s="173">
        <v>11</v>
      </c>
      <c r="I138" s="174">
        <v>0</v>
      </c>
      <c r="J138" s="175">
        <v>11</v>
      </c>
      <c r="K138" s="176">
        <v>0</v>
      </c>
      <c r="L138" s="173">
        <v>1</v>
      </c>
      <c r="M138" s="174">
        <v>8839</v>
      </c>
      <c r="N138" s="175">
        <v>5</v>
      </c>
      <c r="O138" s="176">
        <v>5138</v>
      </c>
      <c r="P138" s="191">
        <v>11</v>
      </c>
      <c r="Q138" s="192" t="s">
        <v>155</v>
      </c>
      <c r="R138" s="191">
        <v>11</v>
      </c>
      <c r="S138" s="192" t="s">
        <v>155</v>
      </c>
      <c r="T138" s="175">
        <v>11</v>
      </c>
      <c r="U138" s="176">
        <v>0</v>
      </c>
      <c r="V138" s="175">
        <v>11</v>
      </c>
      <c r="W138" s="176">
        <v>0</v>
      </c>
      <c r="X138" s="195">
        <f t="shared" si="2"/>
        <v>72</v>
      </c>
      <c r="Y138" s="196">
        <f t="shared" si="2"/>
        <v>13977</v>
      </c>
      <c r="Z138" s="169">
        <v>31</v>
      </c>
    </row>
    <row r="139" spans="1:26" ht="16.5" x14ac:dyDescent="0.25">
      <c r="A139" s="170">
        <v>32</v>
      </c>
      <c r="B139" s="171" t="s">
        <v>156</v>
      </c>
      <c r="C139" s="172" t="s">
        <v>150</v>
      </c>
      <c r="D139" s="173">
        <v>3</v>
      </c>
      <c r="E139" s="174">
        <v>18815</v>
      </c>
      <c r="F139" s="175">
        <v>9</v>
      </c>
      <c r="G139" s="176">
        <v>4875</v>
      </c>
      <c r="H139" s="193">
        <v>11</v>
      </c>
      <c r="I139" s="194">
        <v>0</v>
      </c>
      <c r="J139" s="191">
        <v>11</v>
      </c>
      <c r="K139" s="192">
        <v>0</v>
      </c>
      <c r="L139" s="173">
        <v>11</v>
      </c>
      <c r="M139" s="174">
        <v>0</v>
      </c>
      <c r="N139" s="175">
        <v>11</v>
      </c>
      <c r="O139" s="176">
        <v>0</v>
      </c>
      <c r="P139" s="175">
        <v>10</v>
      </c>
      <c r="Q139" s="176">
        <v>32</v>
      </c>
      <c r="R139" s="175">
        <v>7</v>
      </c>
      <c r="S139" s="176">
        <v>3104</v>
      </c>
      <c r="T139" s="175">
        <v>11</v>
      </c>
      <c r="U139" s="176">
        <v>0</v>
      </c>
      <c r="V139" s="175">
        <v>11</v>
      </c>
      <c r="W139" s="176">
        <v>0</v>
      </c>
      <c r="X139" s="239">
        <f t="shared" ref="X139:Y142" si="3">D139+F139+L139+N139+P139+R139+T139+V139</f>
        <v>73</v>
      </c>
      <c r="Y139" s="240">
        <f t="shared" si="3"/>
        <v>26826</v>
      </c>
      <c r="Z139" s="169">
        <v>32</v>
      </c>
    </row>
    <row r="140" spans="1:26" ht="16.5" x14ac:dyDescent="0.25">
      <c r="A140" s="159">
        <v>33</v>
      </c>
      <c r="B140" s="171" t="s">
        <v>157</v>
      </c>
      <c r="C140" s="172" t="s">
        <v>144</v>
      </c>
      <c r="D140" s="173">
        <v>11</v>
      </c>
      <c r="E140" s="174">
        <v>0</v>
      </c>
      <c r="F140" s="175">
        <v>11</v>
      </c>
      <c r="G140" s="176">
        <v>0</v>
      </c>
      <c r="H140" s="193">
        <v>11</v>
      </c>
      <c r="I140" s="194">
        <v>0</v>
      </c>
      <c r="J140" s="191">
        <v>11</v>
      </c>
      <c r="K140" s="192">
        <v>0</v>
      </c>
      <c r="L140" s="173">
        <v>11</v>
      </c>
      <c r="M140" s="174">
        <v>0</v>
      </c>
      <c r="N140" s="175">
        <v>11</v>
      </c>
      <c r="O140" s="176">
        <v>0</v>
      </c>
      <c r="P140" s="175">
        <v>11</v>
      </c>
      <c r="Q140" s="176">
        <v>0</v>
      </c>
      <c r="R140" s="175">
        <v>11</v>
      </c>
      <c r="S140" s="176">
        <v>0</v>
      </c>
      <c r="T140" s="175">
        <v>6</v>
      </c>
      <c r="U140" s="176">
        <v>7245</v>
      </c>
      <c r="V140" s="175">
        <v>3</v>
      </c>
      <c r="W140" s="176">
        <v>7375</v>
      </c>
      <c r="X140" s="167">
        <f t="shared" si="3"/>
        <v>75</v>
      </c>
      <c r="Y140" s="168">
        <f t="shared" si="3"/>
        <v>14620</v>
      </c>
      <c r="Z140" s="169">
        <v>33</v>
      </c>
    </row>
    <row r="141" spans="1:26" ht="16.5" x14ac:dyDescent="0.25">
      <c r="A141" s="170">
        <v>34</v>
      </c>
      <c r="B141" s="171" t="s">
        <v>46</v>
      </c>
      <c r="C141" s="172" t="s">
        <v>150</v>
      </c>
      <c r="D141" s="173">
        <v>11</v>
      </c>
      <c r="E141" s="174">
        <v>0</v>
      </c>
      <c r="F141" s="175">
        <v>11</v>
      </c>
      <c r="G141" s="176">
        <v>0</v>
      </c>
      <c r="H141" s="193">
        <v>11</v>
      </c>
      <c r="I141" s="194">
        <v>0</v>
      </c>
      <c r="J141" s="191">
        <v>11</v>
      </c>
      <c r="K141" s="192">
        <v>0</v>
      </c>
      <c r="L141" s="173">
        <v>7</v>
      </c>
      <c r="M141" s="174">
        <v>4425</v>
      </c>
      <c r="N141" s="175">
        <v>8</v>
      </c>
      <c r="O141" s="176">
        <v>3361</v>
      </c>
      <c r="P141" s="175">
        <v>11</v>
      </c>
      <c r="Q141" s="176">
        <v>0</v>
      </c>
      <c r="R141" s="175">
        <v>11</v>
      </c>
      <c r="S141" s="176">
        <v>0</v>
      </c>
      <c r="T141" s="175">
        <v>11</v>
      </c>
      <c r="U141" s="176">
        <v>0</v>
      </c>
      <c r="V141" s="175">
        <v>11</v>
      </c>
      <c r="W141" s="176">
        <v>0</v>
      </c>
      <c r="X141" s="167">
        <f t="shared" si="3"/>
        <v>81</v>
      </c>
      <c r="Y141" s="168">
        <f t="shared" si="3"/>
        <v>7786</v>
      </c>
      <c r="Z141" s="169">
        <v>34</v>
      </c>
    </row>
    <row r="142" spans="1:26" ht="16.5" x14ac:dyDescent="0.25">
      <c r="A142" s="159">
        <v>35</v>
      </c>
      <c r="B142" s="171" t="s">
        <v>62</v>
      </c>
      <c r="C142" s="172" t="s">
        <v>90</v>
      </c>
      <c r="D142" s="173">
        <v>11</v>
      </c>
      <c r="E142" s="174">
        <v>0</v>
      </c>
      <c r="F142" s="175">
        <v>11</v>
      </c>
      <c r="G142" s="176">
        <v>0</v>
      </c>
      <c r="H142" s="193">
        <v>11</v>
      </c>
      <c r="I142" s="194">
        <v>0</v>
      </c>
      <c r="J142" s="191">
        <v>11</v>
      </c>
      <c r="K142" s="192">
        <v>0</v>
      </c>
      <c r="L142" s="173">
        <v>11</v>
      </c>
      <c r="M142" s="174">
        <v>0</v>
      </c>
      <c r="N142" s="175">
        <v>11</v>
      </c>
      <c r="O142" s="176">
        <v>0</v>
      </c>
      <c r="P142" s="175">
        <v>9</v>
      </c>
      <c r="Q142" s="176">
        <v>1061</v>
      </c>
      <c r="R142" s="175">
        <v>7</v>
      </c>
      <c r="S142" s="176">
        <v>1009</v>
      </c>
      <c r="T142" s="175">
        <v>11</v>
      </c>
      <c r="U142" s="176">
        <v>0</v>
      </c>
      <c r="V142" s="175">
        <v>11</v>
      </c>
      <c r="W142" s="176">
        <v>0</v>
      </c>
      <c r="X142" s="167">
        <f t="shared" si="3"/>
        <v>82</v>
      </c>
      <c r="Y142" s="168">
        <f t="shared" si="3"/>
        <v>2070</v>
      </c>
      <c r="Z142" s="169">
        <v>35</v>
      </c>
    </row>
    <row r="143" spans="1:26" ht="17.25" thickBot="1" x14ac:dyDescent="0.3">
      <c r="A143" s="177"/>
      <c r="B143" s="178" t="s">
        <v>155</v>
      </c>
      <c r="C143" s="179" t="s">
        <v>155</v>
      </c>
      <c r="D143" s="180" t="s">
        <v>155</v>
      </c>
      <c r="E143" s="181" t="s">
        <v>155</v>
      </c>
      <c r="F143" s="182" t="s">
        <v>155</v>
      </c>
      <c r="G143" s="183" t="s">
        <v>155</v>
      </c>
      <c r="H143" s="180" t="s">
        <v>155</v>
      </c>
      <c r="I143" s="181" t="s">
        <v>155</v>
      </c>
      <c r="J143" s="182" t="s">
        <v>155</v>
      </c>
      <c r="K143" s="183" t="s">
        <v>155</v>
      </c>
      <c r="L143" s="180" t="s">
        <v>155</v>
      </c>
      <c r="M143" s="181" t="s">
        <v>155</v>
      </c>
      <c r="N143" s="182" t="s">
        <v>155</v>
      </c>
      <c r="O143" s="183" t="s">
        <v>155</v>
      </c>
      <c r="P143" s="182" t="s">
        <v>155</v>
      </c>
      <c r="Q143" s="183" t="s">
        <v>155</v>
      </c>
      <c r="R143" s="182" t="s">
        <v>155</v>
      </c>
      <c r="S143" s="183" t="s">
        <v>155</v>
      </c>
      <c r="T143" s="182" t="s">
        <v>155</v>
      </c>
      <c r="U143" s="183" t="s">
        <v>155</v>
      </c>
      <c r="V143" s="182" t="s">
        <v>155</v>
      </c>
      <c r="W143" s="183" t="s">
        <v>155</v>
      </c>
      <c r="X143" s="184" t="str">
        <f t="shared" ref="X143:Y143" si="4">IF(ISNUMBER(D143)=TRUE,SUM(D143,F143,H143,J143,L143,N143,P143,R143,T143,V143),"")</f>
        <v/>
      </c>
      <c r="Y143" s="185" t="str">
        <f t="shared" si="4"/>
        <v/>
      </c>
      <c r="Z143" s="186" t="str">
        <f>IF(ISNUMBER(AF141)=TRUE,AF141,"")</f>
        <v/>
      </c>
    </row>
    <row r="144" spans="1:26" ht="28.5" x14ac:dyDescent="0.45">
      <c r="B144" s="130"/>
    </row>
    <row r="145" spans="1:12" ht="28.5" x14ac:dyDescent="0.45">
      <c r="B145" s="130"/>
    </row>
    <row r="147" spans="1:12" ht="15.75" x14ac:dyDescent="0.25">
      <c r="A147" s="59" t="s">
        <v>101</v>
      </c>
    </row>
    <row r="148" spans="1:12" ht="15.75" thickBot="1" x14ac:dyDescent="0.3"/>
    <row r="149" spans="1:12" x14ac:dyDescent="0.25">
      <c r="A149" s="225" t="s">
        <v>0</v>
      </c>
      <c r="B149" s="228" t="s">
        <v>1</v>
      </c>
      <c r="C149" s="231" t="s">
        <v>2</v>
      </c>
      <c r="D149" s="60" t="s">
        <v>97</v>
      </c>
      <c r="E149" s="61"/>
      <c r="F149" s="60" t="s">
        <v>102</v>
      </c>
      <c r="G149" s="61"/>
      <c r="H149" s="60" t="s">
        <v>158</v>
      </c>
      <c r="I149" s="100"/>
      <c r="J149" s="101" t="s">
        <v>125</v>
      </c>
      <c r="K149" s="61"/>
    </row>
    <row r="150" spans="1:12" ht="15.75" x14ac:dyDescent="0.25">
      <c r="A150" s="226"/>
      <c r="B150" s="229"/>
      <c r="C150" s="232"/>
      <c r="D150" s="62" t="s">
        <v>98</v>
      </c>
      <c r="E150" s="63"/>
      <c r="F150" s="62" t="s">
        <v>98</v>
      </c>
      <c r="G150" s="63"/>
      <c r="H150" s="62" t="s">
        <v>98</v>
      </c>
      <c r="J150" s="102" t="s">
        <v>126</v>
      </c>
      <c r="K150" s="63"/>
    </row>
    <row r="151" spans="1:12" ht="16.5" thickBot="1" x14ac:dyDescent="0.3">
      <c r="A151" s="227"/>
      <c r="B151" s="230"/>
      <c r="C151" s="233"/>
      <c r="D151" s="62" t="s">
        <v>99</v>
      </c>
      <c r="E151" s="63"/>
      <c r="F151" s="62" t="s">
        <v>99</v>
      </c>
      <c r="G151" s="63"/>
      <c r="H151" s="62" t="s">
        <v>99</v>
      </c>
      <c r="J151" s="62" t="s">
        <v>131</v>
      </c>
      <c r="K151" s="63"/>
    </row>
    <row r="152" spans="1:12" x14ac:dyDescent="0.25">
      <c r="A152" s="25">
        <v>1</v>
      </c>
      <c r="B152" s="26" t="s">
        <v>23</v>
      </c>
      <c r="C152" s="64" t="s">
        <v>20</v>
      </c>
      <c r="D152" s="68">
        <v>18</v>
      </c>
      <c r="E152" s="69">
        <v>67254</v>
      </c>
      <c r="F152" s="77">
        <v>18</v>
      </c>
      <c r="G152" s="82">
        <v>118285</v>
      </c>
      <c r="H152" s="86">
        <v>22</v>
      </c>
      <c r="I152" s="82">
        <v>129349</v>
      </c>
      <c r="J152" s="86">
        <f>D152+F152+H152</f>
        <v>58</v>
      </c>
      <c r="K152" s="74">
        <f>E152+G152+I152</f>
        <v>314888</v>
      </c>
    </row>
    <row r="153" spans="1:12" x14ac:dyDescent="0.25">
      <c r="A153" s="25">
        <v>2</v>
      </c>
      <c r="B153" s="26" t="s">
        <v>82</v>
      </c>
      <c r="C153" s="64" t="s">
        <v>83</v>
      </c>
      <c r="D153" s="76">
        <v>21</v>
      </c>
      <c r="E153" s="81">
        <v>75702</v>
      </c>
      <c r="F153" s="78">
        <v>25</v>
      </c>
      <c r="G153" s="83">
        <v>84356</v>
      </c>
      <c r="H153" s="87">
        <v>22</v>
      </c>
      <c r="I153" s="83">
        <v>111275</v>
      </c>
      <c r="J153" s="87">
        <f>D153+F153+H153</f>
        <v>68</v>
      </c>
      <c r="K153" s="75">
        <f>E153+G153+I153</f>
        <v>271333</v>
      </c>
    </row>
    <row r="154" spans="1:12" x14ac:dyDescent="0.25">
      <c r="A154" s="27">
        <v>3</v>
      </c>
      <c r="B154" s="26" t="s">
        <v>27</v>
      </c>
      <c r="C154" s="64" t="s">
        <v>20</v>
      </c>
      <c r="D154" s="70">
        <v>23</v>
      </c>
      <c r="E154" s="71">
        <v>85715</v>
      </c>
      <c r="F154" s="78">
        <v>21</v>
      </c>
      <c r="G154" s="83">
        <v>132191</v>
      </c>
      <c r="H154" s="87">
        <v>37</v>
      </c>
      <c r="I154" s="83">
        <v>108550</v>
      </c>
      <c r="J154" s="87">
        <f>D154+F154+H154</f>
        <v>81</v>
      </c>
      <c r="K154" s="75">
        <f>E154+G154+I154</f>
        <v>326456</v>
      </c>
    </row>
    <row r="155" spans="1:12" x14ac:dyDescent="0.25">
      <c r="A155" s="25">
        <v>4</v>
      </c>
      <c r="B155" s="26" t="s">
        <v>84</v>
      </c>
      <c r="C155" s="64" t="s">
        <v>85</v>
      </c>
      <c r="D155" s="76">
        <v>31</v>
      </c>
      <c r="E155" s="81">
        <v>67792</v>
      </c>
      <c r="F155" s="78">
        <v>32</v>
      </c>
      <c r="G155" s="83">
        <v>88120</v>
      </c>
      <c r="H155" s="87">
        <v>19.5</v>
      </c>
      <c r="I155" s="83">
        <v>97137</v>
      </c>
      <c r="J155" s="87">
        <f>D155+F155+H155</f>
        <v>82.5</v>
      </c>
      <c r="K155" s="75">
        <f>E155+G155+I155</f>
        <v>253049</v>
      </c>
    </row>
    <row r="156" spans="1:12" x14ac:dyDescent="0.25">
      <c r="A156" s="25">
        <v>5</v>
      </c>
      <c r="B156" s="26" t="s">
        <v>21</v>
      </c>
      <c r="C156" s="64" t="s">
        <v>22</v>
      </c>
      <c r="D156" s="70">
        <v>39</v>
      </c>
      <c r="E156" s="71">
        <v>65844</v>
      </c>
      <c r="F156" s="78">
        <v>25</v>
      </c>
      <c r="G156" s="83">
        <v>88401</v>
      </c>
      <c r="H156" s="87">
        <v>24</v>
      </c>
      <c r="I156" s="83">
        <v>133711</v>
      </c>
      <c r="J156" s="87">
        <f>D156+F156+H156</f>
        <v>88</v>
      </c>
      <c r="K156" s="75">
        <f>E156+G156+I156</f>
        <v>287956</v>
      </c>
      <c r="L156" t="s">
        <v>164</v>
      </c>
    </row>
    <row r="157" spans="1:12" x14ac:dyDescent="0.25">
      <c r="A157" s="27">
        <v>7</v>
      </c>
      <c r="B157" s="26" t="s">
        <v>17</v>
      </c>
      <c r="C157" s="64" t="s">
        <v>18</v>
      </c>
      <c r="D157" s="70">
        <v>35</v>
      </c>
      <c r="E157" s="71">
        <v>46486</v>
      </c>
      <c r="F157" s="78">
        <v>18</v>
      </c>
      <c r="G157" s="83">
        <v>108222</v>
      </c>
      <c r="H157" s="87">
        <v>35</v>
      </c>
      <c r="I157" s="83">
        <v>53010</v>
      </c>
      <c r="J157" s="87">
        <f>D157+F157+H157</f>
        <v>88</v>
      </c>
      <c r="K157" s="75">
        <f>E157+G157+I157</f>
        <v>207718</v>
      </c>
      <c r="L157" t="s">
        <v>165</v>
      </c>
    </row>
    <row r="158" spans="1:12" x14ac:dyDescent="0.25">
      <c r="A158" s="25">
        <v>8</v>
      </c>
      <c r="B158" s="26" t="s">
        <v>26</v>
      </c>
      <c r="C158" s="64" t="s">
        <v>18</v>
      </c>
      <c r="D158" s="88">
        <v>18</v>
      </c>
      <c r="E158" s="89">
        <v>91081</v>
      </c>
      <c r="F158" s="80">
        <v>29</v>
      </c>
      <c r="G158" s="85">
        <v>90727</v>
      </c>
      <c r="H158" s="87">
        <v>41</v>
      </c>
      <c r="I158" s="83">
        <v>70117</v>
      </c>
      <c r="J158" s="87">
        <f>D158+F158+H158</f>
        <v>88</v>
      </c>
      <c r="K158" s="75">
        <f>E158+G158+I158</f>
        <v>251925</v>
      </c>
      <c r="L158" t="s">
        <v>166</v>
      </c>
    </row>
    <row r="159" spans="1:12" x14ac:dyDescent="0.25">
      <c r="A159" s="25">
        <v>9</v>
      </c>
      <c r="B159" s="26" t="s">
        <v>33</v>
      </c>
      <c r="C159" s="64" t="s">
        <v>160</v>
      </c>
      <c r="D159" s="70">
        <v>34</v>
      </c>
      <c r="E159" s="71">
        <v>77535</v>
      </c>
      <c r="F159" s="78">
        <v>40</v>
      </c>
      <c r="G159" s="83">
        <v>80677</v>
      </c>
      <c r="H159" s="87">
        <v>23</v>
      </c>
      <c r="I159" s="83">
        <v>75589</v>
      </c>
      <c r="J159" s="87">
        <f>D159+F159+H159</f>
        <v>97</v>
      </c>
      <c r="K159" s="75">
        <f>E159+G159+I159</f>
        <v>233801</v>
      </c>
    </row>
    <row r="160" spans="1:12" x14ac:dyDescent="0.25">
      <c r="A160" s="25">
        <v>10</v>
      </c>
      <c r="B160" s="26" t="s">
        <v>38</v>
      </c>
      <c r="C160" s="64" t="s">
        <v>159</v>
      </c>
      <c r="D160" s="70">
        <v>23</v>
      </c>
      <c r="E160" s="71">
        <v>77871</v>
      </c>
      <c r="F160" s="78">
        <v>30</v>
      </c>
      <c r="G160" s="83">
        <v>88562</v>
      </c>
      <c r="H160" s="87">
        <v>47</v>
      </c>
      <c r="I160" s="83">
        <v>78867</v>
      </c>
      <c r="J160" s="87">
        <f>D160+F160+H160</f>
        <v>100</v>
      </c>
      <c r="K160" s="75">
        <f>E160+G160+I160</f>
        <v>245300</v>
      </c>
    </row>
    <row r="161" spans="1:11" x14ac:dyDescent="0.25">
      <c r="A161" s="27">
        <v>11</v>
      </c>
      <c r="B161" s="26" t="s">
        <v>24</v>
      </c>
      <c r="C161" s="64" t="s">
        <v>25</v>
      </c>
      <c r="D161" s="70">
        <v>38</v>
      </c>
      <c r="E161" s="71">
        <v>66639</v>
      </c>
      <c r="F161" s="78">
        <v>23</v>
      </c>
      <c r="G161" s="83">
        <v>92690</v>
      </c>
      <c r="H161" s="87">
        <v>42</v>
      </c>
      <c r="I161" s="83">
        <v>45359</v>
      </c>
      <c r="J161" s="87">
        <f>D161+F161+H161</f>
        <v>103</v>
      </c>
      <c r="K161" s="75">
        <f>E161+G161+I161</f>
        <v>204688</v>
      </c>
    </row>
    <row r="162" spans="1:11" x14ac:dyDescent="0.25">
      <c r="A162" s="25">
        <v>12</v>
      </c>
      <c r="B162" s="26" t="s">
        <v>19</v>
      </c>
      <c r="C162" s="64" t="s">
        <v>20</v>
      </c>
      <c r="D162" s="70">
        <v>30</v>
      </c>
      <c r="E162" s="71">
        <v>68551</v>
      </c>
      <c r="F162" s="78">
        <v>35</v>
      </c>
      <c r="G162" s="83">
        <v>72200</v>
      </c>
      <c r="H162" s="87">
        <v>39</v>
      </c>
      <c r="I162" s="83">
        <v>52380</v>
      </c>
      <c r="J162" s="87">
        <f>D162+F162+H162</f>
        <v>104</v>
      </c>
      <c r="K162" s="75">
        <f>E162+G162+I162</f>
        <v>193131</v>
      </c>
    </row>
    <row r="163" spans="1:11" x14ac:dyDescent="0.25">
      <c r="A163" s="25">
        <v>13</v>
      </c>
      <c r="B163" s="26" t="s">
        <v>31</v>
      </c>
      <c r="C163" s="64" t="s">
        <v>25</v>
      </c>
      <c r="D163" s="70">
        <v>34</v>
      </c>
      <c r="E163" s="71">
        <v>76188</v>
      </c>
      <c r="F163" s="78">
        <v>42</v>
      </c>
      <c r="G163" s="83">
        <v>68034</v>
      </c>
      <c r="H163" s="87">
        <v>35</v>
      </c>
      <c r="I163" s="83">
        <v>76330</v>
      </c>
      <c r="J163" s="87">
        <f>D163+F163+H163</f>
        <v>111</v>
      </c>
      <c r="K163" s="75">
        <f>E163+G163+I163</f>
        <v>220552</v>
      </c>
    </row>
    <row r="164" spans="1:11" x14ac:dyDescent="0.25">
      <c r="A164" s="25">
        <v>14</v>
      </c>
      <c r="B164" s="26" t="s">
        <v>29</v>
      </c>
      <c r="C164" s="64" t="s">
        <v>159</v>
      </c>
      <c r="D164" s="70">
        <v>32</v>
      </c>
      <c r="E164" s="71">
        <v>53493</v>
      </c>
      <c r="F164" s="78">
        <v>35</v>
      </c>
      <c r="G164" s="83">
        <v>80509</v>
      </c>
      <c r="H164" s="87">
        <v>45</v>
      </c>
      <c r="I164" s="83">
        <v>81685</v>
      </c>
      <c r="J164" s="87">
        <f>D164+F164+H164</f>
        <v>112</v>
      </c>
      <c r="K164" s="75">
        <f>E164+G164+I164</f>
        <v>215687</v>
      </c>
    </row>
    <row r="165" spans="1:11" x14ac:dyDescent="0.25">
      <c r="A165" s="27">
        <v>15</v>
      </c>
      <c r="B165" s="26" t="s">
        <v>57</v>
      </c>
      <c r="C165" s="64" t="s">
        <v>161</v>
      </c>
      <c r="D165" s="70">
        <v>31</v>
      </c>
      <c r="E165" s="71">
        <v>71883</v>
      </c>
      <c r="F165" s="78">
        <v>37</v>
      </c>
      <c r="G165" s="83">
        <v>84769</v>
      </c>
      <c r="H165" s="87">
        <v>44</v>
      </c>
      <c r="I165" s="83">
        <v>58414</v>
      </c>
      <c r="J165" s="87">
        <f>D165+F165+H165</f>
        <v>112</v>
      </c>
      <c r="K165" s="75">
        <f>E165+G165+I165</f>
        <v>215066</v>
      </c>
    </row>
    <row r="166" spans="1:11" x14ac:dyDescent="0.25">
      <c r="A166" s="25">
        <v>16</v>
      </c>
      <c r="B166" s="26" t="s">
        <v>88</v>
      </c>
      <c r="C166" s="64" t="s">
        <v>83</v>
      </c>
      <c r="D166" s="76">
        <v>39</v>
      </c>
      <c r="E166" s="81">
        <v>62762</v>
      </c>
      <c r="F166" s="78">
        <v>47</v>
      </c>
      <c r="G166" s="83">
        <v>49231</v>
      </c>
      <c r="H166" s="87">
        <v>32.5</v>
      </c>
      <c r="I166" s="83">
        <v>63595</v>
      </c>
      <c r="J166" s="87">
        <f>D166+F166+H166</f>
        <v>118.5</v>
      </c>
      <c r="K166" s="75">
        <f>E166+G166+I166</f>
        <v>175588</v>
      </c>
    </row>
    <row r="167" spans="1:11" x14ac:dyDescent="0.25">
      <c r="A167" s="25">
        <v>17</v>
      </c>
      <c r="B167" s="26" t="s">
        <v>28</v>
      </c>
      <c r="C167" s="64" t="s">
        <v>18</v>
      </c>
      <c r="D167" s="70">
        <v>18</v>
      </c>
      <c r="E167" s="71">
        <v>120308</v>
      </c>
      <c r="F167" s="78">
        <v>25</v>
      </c>
      <c r="G167" s="83">
        <v>82608</v>
      </c>
      <c r="H167" s="253">
        <v>88</v>
      </c>
      <c r="I167" s="251">
        <v>0</v>
      </c>
      <c r="J167" s="87">
        <f>D167+F167+H167</f>
        <v>131</v>
      </c>
      <c r="K167" s="75">
        <f>E167+G167+I167</f>
        <v>202916</v>
      </c>
    </row>
    <row r="168" spans="1:11" x14ac:dyDescent="0.25">
      <c r="A168" s="25">
        <v>18</v>
      </c>
      <c r="B168" s="26" t="s">
        <v>51</v>
      </c>
      <c r="C168" s="64" t="s">
        <v>22</v>
      </c>
      <c r="D168" s="70">
        <v>40</v>
      </c>
      <c r="E168" s="71">
        <v>45010</v>
      </c>
      <c r="F168" s="78">
        <v>57</v>
      </c>
      <c r="G168" s="83">
        <v>51523</v>
      </c>
      <c r="H168" s="87">
        <v>36</v>
      </c>
      <c r="I168" s="83">
        <v>95165</v>
      </c>
      <c r="J168" s="87">
        <f>D168+F168+H168</f>
        <v>133</v>
      </c>
      <c r="K168" s="75">
        <f>E168+G168+I168</f>
        <v>191698</v>
      </c>
    </row>
    <row r="169" spans="1:11" x14ac:dyDescent="0.25">
      <c r="A169" s="27">
        <v>19</v>
      </c>
      <c r="B169" s="28" t="s">
        <v>32</v>
      </c>
      <c r="C169" s="64" t="s">
        <v>30</v>
      </c>
      <c r="D169" s="70">
        <v>20</v>
      </c>
      <c r="E169" s="71">
        <v>84961</v>
      </c>
      <c r="F169" s="78">
        <v>32</v>
      </c>
      <c r="G169" s="83">
        <v>74627</v>
      </c>
      <c r="H169" s="253">
        <v>88</v>
      </c>
      <c r="I169" s="251">
        <v>0</v>
      </c>
      <c r="J169" s="87">
        <f>D169+F169+H169</f>
        <v>140</v>
      </c>
      <c r="K169" s="75">
        <f>E169+G169+I169</f>
        <v>159588</v>
      </c>
    </row>
    <row r="170" spans="1:11" x14ac:dyDescent="0.25">
      <c r="A170" s="25">
        <v>20</v>
      </c>
      <c r="B170" s="26" t="s">
        <v>39</v>
      </c>
      <c r="C170" s="64" t="s">
        <v>25</v>
      </c>
      <c r="D170" s="70">
        <v>34</v>
      </c>
      <c r="E170" s="71">
        <v>71108</v>
      </c>
      <c r="F170" s="78">
        <v>36</v>
      </c>
      <c r="G170" s="83">
        <v>91889</v>
      </c>
      <c r="H170" s="87">
        <v>72</v>
      </c>
      <c r="I170" s="83">
        <v>13977</v>
      </c>
      <c r="J170" s="87">
        <f>D170+F170+H170</f>
        <v>142</v>
      </c>
      <c r="K170" s="75">
        <f>E170+G170+I170</f>
        <v>176974</v>
      </c>
    </row>
    <row r="171" spans="1:11" x14ac:dyDescent="0.25">
      <c r="A171" s="25">
        <v>21</v>
      </c>
      <c r="B171" s="26" t="s">
        <v>113</v>
      </c>
      <c r="C171" s="64" t="s">
        <v>163</v>
      </c>
      <c r="D171" s="76">
        <v>96</v>
      </c>
      <c r="E171" s="81">
        <v>0</v>
      </c>
      <c r="F171" s="79">
        <v>22</v>
      </c>
      <c r="G171" s="84">
        <v>101818</v>
      </c>
      <c r="H171" s="87">
        <v>28</v>
      </c>
      <c r="I171" s="83">
        <v>60982</v>
      </c>
      <c r="J171" s="87">
        <f>D171+F171+H171</f>
        <v>146</v>
      </c>
      <c r="K171" s="75">
        <f>E171+G171+I171</f>
        <v>162800</v>
      </c>
    </row>
    <row r="172" spans="1:11" x14ac:dyDescent="0.25">
      <c r="A172" s="25">
        <v>22</v>
      </c>
      <c r="B172" s="26" t="s">
        <v>94</v>
      </c>
      <c r="C172" s="64" t="s">
        <v>85</v>
      </c>
      <c r="D172" s="76">
        <v>83</v>
      </c>
      <c r="E172" s="81">
        <v>13050</v>
      </c>
      <c r="F172" s="78">
        <v>30</v>
      </c>
      <c r="G172" s="83">
        <v>85259</v>
      </c>
      <c r="H172" s="87">
        <v>34</v>
      </c>
      <c r="I172" s="83">
        <v>84427</v>
      </c>
      <c r="J172" s="87">
        <f>D172+F172+H172</f>
        <v>147</v>
      </c>
      <c r="K172" s="75">
        <f>E172+G172+I172</f>
        <v>182736</v>
      </c>
    </row>
    <row r="173" spans="1:11" x14ac:dyDescent="0.25">
      <c r="A173" s="27">
        <v>23</v>
      </c>
      <c r="B173" s="26" t="s">
        <v>89</v>
      </c>
      <c r="C173" s="64" t="s">
        <v>85</v>
      </c>
      <c r="D173" s="76">
        <v>64</v>
      </c>
      <c r="E173" s="81">
        <v>40413</v>
      </c>
      <c r="F173" s="78">
        <v>44</v>
      </c>
      <c r="G173" s="83">
        <v>62204</v>
      </c>
      <c r="H173" s="87">
        <v>40</v>
      </c>
      <c r="I173" s="83">
        <v>52085</v>
      </c>
      <c r="J173" s="87">
        <f>D173+F173+H173</f>
        <v>148</v>
      </c>
      <c r="K173" s="75">
        <f>E173+G173+I173</f>
        <v>154702</v>
      </c>
    </row>
    <row r="174" spans="1:11" x14ac:dyDescent="0.25">
      <c r="A174" s="25">
        <v>24</v>
      </c>
      <c r="B174" s="26" t="s">
        <v>36</v>
      </c>
      <c r="C174" s="64" t="s">
        <v>37</v>
      </c>
      <c r="D174" s="70">
        <v>43</v>
      </c>
      <c r="E174" s="71">
        <v>43346</v>
      </c>
      <c r="F174" s="78">
        <v>62</v>
      </c>
      <c r="G174" s="83">
        <v>32220</v>
      </c>
      <c r="H174" s="87">
        <v>48</v>
      </c>
      <c r="I174" s="83">
        <v>52229</v>
      </c>
      <c r="J174" s="87">
        <f>D174+F174+H174</f>
        <v>153</v>
      </c>
      <c r="K174" s="75">
        <f>E174+G174+I174</f>
        <v>127795</v>
      </c>
    </row>
    <row r="175" spans="1:11" x14ac:dyDescent="0.25">
      <c r="A175" s="25">
        <v>25</v>
      </c>
      <c r="B175" s="26" t="s">
        <v>115</v>
      </c>
      <c r="C175" s="64" t="s">
        <v>37</v>
      </c>
      <c r="D175" s="76">
        <v>96</v>
      </c>
      <c r="E175" s="81">
        <v>0</v>
      </c>
      <c r="F175" s="80">
        <v>45</v>
      </c>
      <c r="G175" s="85">
        <v>85567</v>
      </c>
      <c r="H175" s="87">
        <v>40</v>
      </c>
      <c r="I175" s="83">
        <v>68306</v>
      </c>
      <c r="J175" s="87">
        <f>D175+F175+H175</f>
        <v>181</v>
      </c>
      <c r="K175" s="75">
        <f>E175+G175+I175</f>
        <v>153873</v>
      </c>
    </row>
    <row r="176" spans="1:11" x14ac:dyDescent="0.25">
      <c r="A176" s="25">
        <v>26</v>
      </c>
      <c r="B176" s="26" t="s">
        <v>43</v>
      </c>
      <c r="C176" s="64" t="s">
        <v>37</v>
      </c>
      <c r="D176" s="70">
        <v>55</v>
      </c>
      <c r="E176" s="71">
        <v>35258</v>
      </c>
      <c r="F176" s="78">
        <v>73</v>
      </c>
      <c r="G176" s="83">
        <v>19882</v>
      </c>
      <c r="H176" s="87">
        <v>64</v>
      </c>
      <c r="I176" s="83">
        <v>30098</v>
      </c>
      <c r="J176" s="87">
        <f>D176+F176+H176</f>
        <v>192</v>
      </c>
      <c r="K176" s="75">
        <f>E176+G176+I176</f>
        <v>85238</v>
      </c>
    </row>
    <row r="177" spans="1:15" x14ac:dyDescent="0.25">
      <c r="A177" s="27">
        <v>27</v>
      </c>
      <c r="B177" s="28" t="s">
        <v>54</v>
      </c>
      <c r="C177" s="65" t="s">
        <v>121</v>
      </c>
      <c r="D177" s="70">
        <v>74</v>
      </c>
      <c r="E177" s="71">
        <v>23146</v>
      </c>
      <c r="F177" s="78">
        <v>88</v>
      </c>
      <c r="G177" s="83">
        <v>0</v>
      </c>
      <c r="H177" s="87">
        <v>41</v>
      </c>
      <c r="I177" s="83">
        <v>50446</v>
      </c>
      <c r="J177" s="87">
        <f>D177+F177+H177</f>
        <v>203</v>
      </c>
      <c r="K177" s="75">
        <f>E177+G177+I177</f>
        <v>73592</v>
      </c>
    </row>
    <row r="178" spans="1:15" x14ac:dyDescent="0.25">
      <c r="A178" s="25">
        <v>28</v>
      </c>
      <c r="B178" s="26" t="s">
        <v>42</v>
      </c>
      <c r="C178" s="64" t="s">
        <v>100</v>
      </c>
      <c r="D178" s="70">
        <v>68</v>
      </c>
      <c r="E178" s="71">
        <v>38232</v>
      </c>
      <c r="F178" s="78">
        <v>88</v>
      </c>
      <c r="G178" s="83">
        <v>0</v>
      </c>
      <c r="H178" s="87">
        <v>48</v>
      </c>
      <c r="I178" s="83">
        <v>60305</v>
      </c>
      <c r="J178" s="87">
        <f>D178+F178+H178</f>
        <v>204</v>
      </c>
      <c r="K178" s="75">
        <f>E178+G178+I178</f>
        <v>98537</v>
      </c>
    </row>
    <row r="179" spans="1:15" x14ac:dyDescent="0.25">
      <c r="A179" s="25">
        <v>29</v>
      </c>
      <c r="B179" s="26" t="s">
        <v>162</v>
      </c>
      <c r="C179" s="65" t="s">
        <v>18</v>
      </c>
      <c r="D179" s="76">
        <v>96</v>
      </c>
      <c r="E179" s="81">
        <v>0</v>
      </c>
      <c r="F179" s="79">
        <v>88</v>
      </c>
      <c r="G179" s="84">
        <v>0</v>
      </c>
      <c r="H179" s="87">
        <v>27</v>
      </c>
      <c r="I179" s="83">
        <v>97530</v>
      </c>
      <c r="J179" s="87">
        <f>D179+F179+H179</f>
        <v>211</v>
      </c>
      <c r="K179" s="75">
        <f>E179+G179+I179</f>
        <v>97530</v>
      </c>
    </row>
    <row r="180" spans="1:15" x14ac:dyDescent="0.25">
      <c r="A180" s="25">
        <v>30</v>
      </c>
      <c r="B180" s="26" t="s">
        <v>44</v>
      </c>
      <c r="C180" s="65" t="s">
        <v>123</v>
      </c>
      <c r="D180" s="70">
        <v>72</v>
      </c>
      <c r="E180" s="71">
        <v>27368</v>
      </c>
      <c r="F180" s="78">
        <v>56</v>
      </c>
      <c r="G180" s="83">
        <v>48748</v>
      </c>
      <c r="H180" s="253">
        <v>88</v>
      </c>
      <c r="I180" s="251">
        <v>0</v>
      </c>
      <c r="J180" s="87">
        <f>D180+F180+H180</f>
        <v>216</v>
      </c>
      <c r="K180" s="75">
        <f>E180+G180+I180</f>
        <v>76116</v>
      </c>
    </row>
    <row r="181" spans="1:15" x14ac:dyDescent="0.25">
      <c r="A181" s="27">
        <v>31</v>
      </c>
      <c r="B181" s="26" t="s">
        <v>148</v>
      </c>
      <c r="C181" s="65" t="s">
        <v>149</v>
      </c>
      <c r="D181" s="245">
        <v>96</v>
      </c>
      <c r="E181" s="247">
        <v>0</v>
      </c>
      <c r="F181" s="249">
        <v>88</v>
      </c>
      <c r="G181" s="251">
        <v>0</v>
      </c>
      <c r="H181" s="87">
        <v>33</v>
      </c>
      <c r="I181" s="83">
        <v>70992</v>
      </c>
      <c r="J181" s="87">
        <f>D181+F181+H181</f>
        <v>217</v>
      </c>
      <c r="K181" s="75">
        <f>E181+G181+I181</f>
        <v>70992</v>
      </c>
      <c r="O181" s="238"/>
    </row>
    <row r="182" spans="1:15" x14ac:dyDescent="0.25">
      <c r="A182" s="25">
        <v>32</v>
      </c>
      <c r="B182" s="26" t="s">
        <v>35</v>
      </c>
      <c r="C182" s="65" t="s">
        <v>22</v>
      </c>
      <c r="D182" s="76">
        <v>44</v>
      </c>
      <c r="E182" s="81">
        <v>48002</v>
      </c>
      <c r="F182" s="78">
        <v>88</v>
      </c>
      <c r="G182" s="83">
        <v>0</v>
      </c>
      <c r="H182" s="253">
        <v>88</v>
      </c>
      <c r="I182" s="251">
        <v>0</v>
      </c>
      <c r="J182" s="87">
        <f>D182+F182+H182</f>
        <v>220</v>
      </c>
      <c r="K182" s="75">
        <f>E182+G182+I182</f>
        <v>48002</v>
      </c>
    </row>
    <row r="183" spans="1:15" x14ac:dyDescent="0.25">
      <c r="A183" s="25">
        <v>33</v>
      </c>
      <c r="B183" s="26" t="s">
        <v>60</v>
      </c>
      <c r="C183" s="65" t="s">
        <v>45</v>
      </c>
      <c r="D183" s="70">
        <v>47</v>
      </c>
      <c r="E183" s="71">
        <v>47387</v>
      </c>
      <c r="F183" s="78">
        <v>88</v>
      </c>
      <c r="G183" s="83">
        <v>0</v>
      </c>
      <c r="H183" s="253">
        <v>88</v>
      </c>
      <c r="I183" s="251">
        <v>0</v>
      </c>
      <c r="J183" s="87">
        <f>D183+F183+H183</f>
        <v>223</v>
      </c>
      <c r="K183" s="75">
        <f>E183+G183+I183</f>
        <v>47387</v>
      </c>
    </row>
    <row r="184" spans="1:15" x14ac:dyDescent="0.25">
      <c r="A184" s="25">
        <v>34</v>
      </c>
      <c r="B184" s="26" t="s">
        <v>152</v>
      </c>
      <c r="C184" s="242" t="s">
        <v>151</v>
      </c>
      <c r="D184" s="245">
        <v>96</v>
      </c>
      <c r="E184" s="247">
        <v>0</v>
      </c>
      <c r="F184" s="249">
        <v>88</v>
      </c>
      <c r="G184" s="251">
        <v>0</v>
      </c>
      <c r="H184" s="87">
        <v>43</v>
      </c>
      <c r="I184" s="83">
        <v>47677</v>
      </c>
      <c r="J184" s="87">
        <f>D184+F184+H184</f>
        <v>227</v>
      </c>
      <c r="K184" s="75">
        <f>E184+G184+I184</f>
        <v>47677</v>
      </c>
    </row>
    <row r="185" spans="1:15" x14ac:dyDescent="0.25">
      <c r="A185" s="25">
        <v>35</v>
      </c>
      <c r="B185" s="29" t="s">
        <v>47</v>
      </c>
      <c r="C185" s="66" t="s">
        <v>120</v>
      </c>
      <c r="D185" s="70">
        <v>52</v>
      </c>
      <c r="E185" s="71">
        <v>40959</v>
      </c>
      <c r="F185" s="78">
        <v>88</v>
      </c>
      <c r="G185" s="83">
        <v>0</v>
      </c>
      <c r="H185" s="253">
        <v>88</v>
      </c>
      <c r="I185" s="251">
        <v>0</v>
      </c>
      <c r="J185" s="87">
        <f>D185+F185+H185</f>
        <v>228</v>
      </c>
      <c r="K185" s="75">
        <f>E185+G185+I185</f>
        <v>40959</v>
      </c>
    </row>
    <row r="186" spans="1:15" x14ac:dyDescent="0.25">
      <c r="A186" s="25">
        <v>36</v>
      </c>
      <c r="B186" s="29" t="s">
        <v>153</v>
      </c>
      <c r="C186" s="66" t="s">
        <v>149</v>
      </c>
      <c r="D186" s="245">
        <v>96</v>
      </c>
      <c r="E186" s="247">
        <v>0</v>
      </c>
      <c r="F186" s="249">
        <v>88</v>
      </c>
      <c r="G186" s="251">
        <v>0</v>
      </c>
      <c r="H186" s="87">
        <v>46</v>
      </c>
      <c r="I186" s="83">
        <v>63023</v>
      </c>
      <c r="J186" s="87">
        <f>D186+F186+H186</f>
        <v>230</v>
      </c>
      <c r="K186" s="75">
        <f>E186+G186+I186</f>
        <v>63023</v>
      </c>
    </row>
    <row r="187" spans="1:15" x14ac:dyDescent="0.25">
      <c r="A187" s="25">
        <v>37</v>
      </c>
      <c r="B187" s="29" t="s">
        <v>92</v>
      </c>
      <c r="C187" s="66" t="s">
        <v>34</v>
      </c>
      <c r="D187" s="76">
        <v>75</v>
      </c>
      <c r="E187" s="81">
        <v>14978</v>
      </c>
      <c r="F187" s="78">
        <v>67</v>
      </c>
      <c r="G187" s="83">
        <v>44120</v>
      </c>
      <c r="H187" s="253">
        <v>88</v>
      </c>
      <c r="I187" s="251">
        <v>0</v>
      </c>
      <c r="J187" s="87">
        <f>D187+F187+H187</f>
        <v>230</v>
      </c>
      <c r="K187" s="75">
        <f>E187+G187+I187</f>
        <v>59098</v>
      </c>
    </row>
    <row r="188" spans="1:15" x14ac:dyDescent="0.25">
      <c r="A188" s="25">
        <v>38</v>
      </c>
      <c r="B188" s="29" t="s">
        <v>46</v>
      </c>
      <c r="C188" s="66" t="s">
        <v>37</v>
      </c>
      <c r="D188" s="70">
        <v>61</v>
      </c>
      <c r="E188" s="71">
        <v>37316</v>
      </c>
      <c r="F188" s="78">
        <v>88</v>
      </c>
      <c r="G188" s="83">
        <v>0</v>
      </c>
      <c r="H188" s="87">
        <v>81</v>
      </c>
      <c r="I188" s="83">
        <v>7786</v>
      </c>
      <c r="J188" s="87">
        <f>D188+F188+H188</f>
        <v>230</v>
      </c>
      <c r="K188" s="75">
        <f>E188+G188+I188</f>
        <v>45102</v>
      </c>
    </row>
    <row r="189" spans="1:15" x14ac:dyDescent="0.25">
      <c r="A189" s="25">
        <v>39</v>
      </c>
      <c r="B189" s="29" t="s">
        <v>48</v>
      </c>
      <c r="C189" s="66" t="s">
        <v>119</v>
      </c>
      <c r="D189" s="70">
        <v>91</v>
      </c>
      <c r="E189" s="71">
        <v>3586</v>
      </c>
      <c r="F189" s="80">
        <v>53</v>
      </c>
      <c r="G189" s="85">
        <v>52337</v>
      </c>
      <c r="H189" s="253">
        <v>88</v>
      </c>
      <c r="I189" s="251">
        <v>0</v>
      </c>
      <c r="J189" s="87">
        <f>D189+F189+H189</f>
        <v>232</v>
      </c>
      <c r="K189" s="75">
        <f>E189+G189+I189</f>
        <v>55923</v>
      </c>
    </row>
    <row r="190" spans="1:15" x14ac:dyDescent="0.25">
      <c r="A190" s="25">
        <v>40</v>
      </c>
      <c r="B190" s="29" t="s">
        <v>35</v>
      </c>
      <c r="C190" s="66" t="s">
        <v>22</v>
      </c>
      <c r="D190" s="70">
        <v>96</v>
      </c>
      <c r="E190" s="71">
        <v>0</v>
      </c>
      <c r="F190" s="79">
        <v>54</v>
      </c>
      <c r="G190" s="84">
        <v>67468</v>
      </c>
      <c r="H190" s="253">
        <v>88</v>
      </c>
      <c r="I190" s="251">
        <v>0</v>
      </c>
      <c r="J190" s="87">
        <f>D190+F190+H190</f>
        <v>238</v>
      </c>
      <c r="K190" s="75">
        <f>E190+G190+I190</f>
        <v>67468</v>
      </c>
    </row>
    <row r="191" spans="1:15" x14ac:dyDescent="0.25">
      <c r="A191" s="25">
        <v>41</v>
      </c>
      <c r="B191" s="29" t="s">
        <v>116</v>
      </c>
      <c r="C191" s="64" t="s">
        <v>114</v>
      </c>
      <c r="D191" s="76">
        <v>96</v>
      </c>
      <c r="E191" s="81">
        <v>0</v>
      </c>
      <c r="F191" s="79">
        <v>54</v>
      </c>
      <c r="G191" s="84">
        <v>63961</v>
      </c>
      <c r="H191" s="253">
        <v>88</v>
      </c>
      <c r="I191" s="251">
        <v>0</v>
      </c>
      <c r="J191" s="87">
        <f>D191+F191+H191</f>
        <v>238</v>
      </c>
      <c r="K191" s="75">
        <f>E191+G191+I191</f>
        <v>63961</v>
      </c>
    </row>
    <row r="192" spans="1:15" x14ac:dyDescent="0.25">
      <c r="A192" s="25">
        <v>42</v>
      </c>
      <c r="B192" s="29" t="s">
        <v>154</v>
      </c>
      <c r="C192" s="67" t="s">
        <v>90</v>
      </c>
      <c r="D192" s="245">
        <v>96</v>
      </c>
      <c r="E192" s="247">
        <v>0</v>
      </c>
      <c r="F192" s="249">
        <v>88</v>
      </c>
      <c r="G192" s="251">
        <v>0</v>
      </c>
      <c r="H192" s="87">
        <v>54</v>
      </c>
      <c r="I192" s="83">
        <v>37172</v>
      </c>
      <c r="J192" s="87">
        <f>D192+F192+H192</f>
        <v>238</v>
      </c>
      <c r="K192" s="75">
        <f>E192+G192+I192</f>
        <v>37172</v>
      </c>
    </row>
    <row r="193" spans="1:11" x14ac:dyDescent="0.25">
      <c r="A193" s="25">
        <v>43</v>
      </c>
      <c r="B193" s="29" t="s">
        <v>91</v>
      </c>
      <c r="C193" s="66" t="s">
        <v>124</v>
      </c>
      <c r="D193" s="76">
        <v>71</v>
      </c>
      <c r="E193" s="81">
        <v>22853</v>
      </c>
      <c r="F193" s="78">
        <v>84</v>
      </c>
      <c r="G193" s="83">
        <v>12517</v>
      </c>
      <c r="H193" s="253">
        <v>88</v>
      </c>
      <c r="I193" s="251">
        <v>0</v>
      </c>
      <c r="J193" s="87">
        <f>D193+F193+H193</f>
        <v>243</v>
      </c>
      <c r="K193" s="75">
        <f>E193+G193+I193</f>
        <v>35370</v>
      </c>
    </row>
    <row r="194" spans="1:11" x14ac:dyDescent="0.25">
      <c r="A194" s="25">
        <v>44</v>
      </c>
      <c r="B194" s="29" t="s">
        <v>117</v>
      </c>
      <c r="C194" s="66" t="s">
        <v>114</v>
      </c>
      <c r="D194" s="76">
        <v>96</v>
      </c>
      <c r="E194" s="81">
        <v>0</v>
      </c>
      <c r="F194" s="79">
        <v>63</v>
      </c>
      <c r="G194" s="84">
        <v>36636</v>
      </c>
      <c r="H194" s="253">
        <v>88</v>
      </c>
      <c r="I194" s="251">
        <v>0</v>
      </c>
      <c r="J194" s="87">
        <f>D194+F194+H194</f>
        <v>247</v>
      </c>
      <c r="K194" s="75">
        <f>E194+G194+I194</f>
        <v>36636</v>
      </c>
    </row>
    <row r="195" spans="1:11" x14ac:dyDescent="0.25">
      <c r="A195" s="25">
        <v>45</v>
      </c>
      <c r="B195" s="29" t="s">
        <v>50</v>
      </c>
      <c r="C195" s="66" t="s">
        <v>34</v>
      </c>
      <c r="D195" s="70">
        <v>71</v>
      </c>
      <c r="E195" s="71">
        <v>34234</v>
      </c>
      <c r="F195" s="78">
        <v>88</v>
      </c>
      <c r="G195" s="83">
        <v>0</v>
      </c>
      <c r="H195" s="253">
        <v>88</v>
      </c>
      <c r="I195" s="251">
        <v>0</v>
      </c>
      <c r="J195" s="87">
        <f>D195+F195+H195</f>
        <v>247</v>
      </c>
      <c r="K195" s="75">
        <f>E195+G195+I195</f>
        <v>34234</v>
      </c>
    </row>
    <row r="196" spans="1:11" x14ac:dyDescent="0.25">
      <c r="A196" s="25">
        <v>46</v>
      </c>
      <c r="B196" s="29" t="s">
        <v>56</v>
      </c>
      <c r="C196" s="66" t="s">
        <v>122</v>
      </c>
      <c r="D196" s="70">
        <v>71</v>
      </c>
      <c r="E196" s="71">
        <v>31569</v>
      </c>
      <c r="F196" s="78">
        <v>88</v>
      </c>
      <c r="G196" s="83">
        <v>0</v>
      </c>
      <c r="H196" s="253">
        <v>88</v>
      </c>
      <c r="I196" s="251">
        <v>0</v>
      </c>
      <c r="J196" s="87">
        <f>D196+F196+H196</f>
        <v>247</v>
      </c>
      <c r="K196" s="75">
        <f>E196+G196+I196</f>
        <v>31569</v>
      </c>
    </row>
    <row r="197" spans="1:11" x14ac:dyDescent="0.25">
      <c r="A197" s="25">
        <v>47</v>
      </c>
      <c r="B197" s="29" t="s">
        <v>56</v>
      </c>
      <c r="C197" s="66" t="s">
        <v>90</v>
      </c>
      <c r="D197" s="245">
        <v>96</v>
      </c>
      <c r="E197" s="247">
        <v>0</v>
      </c>
      <c r="F197" s="249">
        <v>88</v>
      </c>
      <c r="G197" s="251">
        <v>0</v>
      </c>
      <c r="H197" s="87">
        <v>64</v>
      </c>
      <c r="I197" s="83">
        <v>38843</v>
      </c>
      <c r="J197" s="87">
        <f>D197+F197+H197</f>
        <v>248</v>
      </c>
      <c r="K197" s="75">
        <f>E197+G197+I197</f>
        <v>38843</v>
      </c>
    </row>
    <row r="198" spans="1:11" x14ac:dyDescent="0.25">
      <c r="A198" s="25">
        <v>48</v>
      </c>
      <c r="B198" s="29" t="s">
        <v>59</v>
      </c>
      <c r="C198" s="66" t="s">
        <v>22</v>
      </c>
      <c r="D198" s="70">
        <v>86</v>
      </c>
      <c r="E198" s="71">
        <v>13444</v>
      </c>
      <c r="F198" s="78">
        <v>77</v>
      </c>
      <c r="G198" s="83">
        <v>9090</v>
      </c>
      <c r="H198" s="253">
        <v>88</v>
      </c>
      <c r="I198" s="251">
        <v>0</v>
      </c>
      <c r="J198" s="87">
        <f>D198+F198+H198</f>
        <v>251</v>
      </c>
      <c r="K198" s="75">
        <f>E198+G198+I198</f>
        <v>22534</v>
      </c>
    </row>
    <row r="199" spans="1:11" x14ac:dyDescent="0.25">
      <c r="A199" s="25">
        <v>49</v>
      </c>
      <c r="B199" s="29" t="s">
        <v>55</v>
      </c>
      <c r="C199" s="66" t="s">
        <v>45</v>
      </c>
      <c r="D199" s="70">
        <v>77</v>
      </c>
      <c r="E199" s="71">
        <v>12228</v>
      </c>
      <c r="F199" s="78">
        <v>88</v>
      </c>
      <c r="G199" s="83">
        <v>0</v>
      </c>
      <c r="H199" s="253">
        <v>88</v>
      </c>
      <c r="I199" s="251">
        <v>0</v>
      </c>
      <c r="J199" s="87">
        <f>D199+F199+H199</f>
        <v>253</v>
      </c>
      <c r="K199" s="75">
        <f>E199+G199+I199</f>
        <v>12228</v>
      </c>
    </row>
    <row r="200" spans="1:11" x14ac:dyDescent="0.25">
      <c r="A200" s="25">
        <v>50</v>
      </c>
      <c r="B200" s="29" t="s">
        <v>62</v>
      </c>
      <c r="C200" s="66" t="s">
        <v>121</v>
      </c>
      <c r="D200" s="70">
        <v>85</v>
      </c>
      <c r="E200" s="71">
        <v>18891</v>
      </c>
      <c r="F200" s="78">
        <v>88</v>
      </c>
      <c r="G200" s="83">
        <v>0</v>
      </c>
      <c r="H200" s="87">
        <v>82</v>
      </c>
      <c r="I200" s="83">
        <v>2070</v>
      </c>
      <c r="J200" s="87">
        <f>D200+F200+H200</f>
        <v>255</v>
      </c>
      <c r="K200" s="75">
        <f>E200+G200+I200</f>
        <v>20961</v>
      </c>
    </row>
    <row r="201" spans="1:11" x14ac:dyDescent="0.25">
      <c r="A201" s="25">
        <v>51</v>
      </c>
      <c r="B201" s="29" t="s">
        <v>156</v>
      </c>
      <c r="C201" s="244" t="s">
        <v>150</v>
      </c>
      <c r="D201" s="245">
        <v>96</v>
      </c>
      <c r="E201" s="247">
        <v>0</v>
      </c>
      <c r="F201" s="249">
        <v>88</v>
      </c>
      <c r="G201" s="251">
        <v>0</v>
      </c>
      <c r="H201" s="87">
        <v>73</v>
      </c>
      <c r="I201" s="83">
        <v>26826</v>
      </c>
      <c r="J201" s="87">
        <f>D201+F201+H201</f>
        <v>257</v>
      </c>
      <c r="K201" s="75">
        <f>E201+G201+I201</f>
        <v>26826</v>
      </c>
    </row>
    <row r="202" spans="1:11" x14ac:dyDescent="0.25">
      <c r="A202" s="25">
        <v>52</v>
      </c>
      <c r="B202" s="29" t="s">
        <v>118</v>
      </c>
      <c r="C202" s="66" t="s">
        <v>114</v>
      </c>
      <c r="D202" s="76">
        <v>96</v>
      </c>
      <c r="E202" s="81">
        <v>0</v>
      </c>
      <c r="F202" s="79">
        <v>73</v>
      </c>
      <c r="G202" s="84">
        <v>13527</v>
      </c>
      <c r="H202" s="253">
        <v>88</v>
      </c>
      <c r="I202" s="251">
        <v>0</v>
      </c>
      <c r="J202" s="87">
        <f>D202+F202+H202</f>
        <v>257</v>
      </c>
      <c r="K202" s="75">
        <f>E202+G202+I202</f>
        <v>13527</v>
      </c>
    </row>
    <row r="203" spans="1:11" x14ac:dyDescent="0.25">
      <c r="A203" s="25">
        <v>53</v>
      </c>
      <c r="B203" s="29" t="s">
        <v>93</v>
      </c>
      <c r="C203" s="66" t="s">
        <v>34</v>
      </c>
      <c r="D203" s="76">
        <v>83</v>
      </c>
      <c r="E203" s="81">
        <v>19475</v>
      </c>
      <c r="F203" s="78">
        <v>88</v>
      </c>
      <c r="G203" s="83">
        <v>0</v>
      </c>
      <c r="H203" s="253">
        <v>88</v>
      </c>
      <c r="I203" s="251">
        <v>0</v>
      </c>
      <c r="J203" s="87">
        <f>D203+F203+H203</f>
        <v>259</v>
      </c>
      <c r="K203" s="75">
        <f>E203+G203+I203</f>
        <v>19475</v>
      </c>
    </row>
    <row r="204" spans="1:11" x14ac:dyDescent="0.25">
      <c r="A204" s="25">
        <v>54</v>
      </c>
      <c r="B204" s="29" t="s">
        <v>157</v>
      </c>
      <c r="C204" s="66" t="s">
        <v>144</v>
      </c>
      <c r="D204" s="246">
        <v>96</v>
      </c>
      <c r="E204" s="247">
        <v>0</v>
      </c>
      <c r="F204" s="250">
        <v>88</v>
      </c>
      <c r="G204" s="252">
        <v>0</v>
      </c>
      <c r="H204" s="87">
        <v>75</v>
      </c>
      <c r="I204" s="83">
        <v>14620</v>
      </c>
      <c r="J204" s="87">
        <f>D204+F204+H204</f>
        <v>259</v>
      </c>
      <c r="K204" s="75">
        <f>E204+G204+I204</f>
        <v>14620</v>
      </c>
    </row>
    <row r="205" spans="1:11" x14ac:dyDescent="0.25">
      <c r="A205" s="25">
        <v>55</v>
      </c>
      <c r="B205" s="90" t="s">
        <v>95</v>
      </c>
      <c r="C205" s="91" t="s">
        <v>34</v>
      </c>
      <c r="D205" s="105">
        <v>88</v>
      </c>
      <c r="E205" s="81">
        <v>8305</v>
      </c>
      <c r="F205" s="78">
        <v>88</v>
      </c>
      <c r="G205" s="121">
        <v>0</v>
      </c>
      <c r="H205" s="253">
        <v>88</v>
      </c>
      <c r="I205" s="251">
        <v>0</v>
      </c>
      <c r="J205" s="87">
        <f>D205+F205+H205</f>
        <v>264</v>
      </c>
      <c r="K205" s="75">
        <f>E205+G205+I205</f>
        <v>8305</v>
      </c>
    </row>
    <row r="206" spans="1:11" x14ac:dyDescent="0.25">
      <c r="A206" s="25">
        <v>56</v>
      </c>
      <c r="B206" s="90" t="s">
        <v>96</v>
      </c>
      <c r="C206" s="91" t="s">
        <v>83</v>
      </c>
      <c r="D206" s="76">
        <v>91</v>
      </c>
      <c r="E206" s="81">
        <v>4125</v>
      </c>
      <c r="F206" s="78">
        <v>88</v>
      </c>
      <c r="G206" s="121">
        <v>0</v>
      </c>
      <c r="H206" s="253">
        <v>88</v>
      </c>
      <c r="I206" s="251">
        <v>0</v>
      </c>
      <c r="J206" s="87">
        <f>D206+F206+H206</f>
        <v>267</v>
      </c>
      <c r="K206" s="75">
        <f>E206+G206+I206</f>
        <v>4125</v>
      </c>
    </row>
    <row r="207" spans="1:11" x14ac:dyDescent="0.25">
      <c r="A207" s="25">
        <v>57</v>
      </c>
      <c r="B207" s="90" t="s">
        <v>67</v>
      </c>
      <c r="C207" s="91" t="s">
        <v>45</v>
      </c>
      <c r="D207" s="70">
        <v>92</v>
      </c>
      <c r="E207" s="71">
        <v>10342</v>
      </c>
      <c r="F207" s="78">
        <v>88</v>
      </c>
      <c r="G207" s="121">
        <v>0</v>
      </c>
      <c r="H207" s="253">
        <v>88</v>
      </c>
      <c r="I207" s="251">
        <v>0</v>
      </c>
      <c r="J207" s="87">
        <f>D207+F207+H207</f>
        <v>268</v>
      </c>
      <c r="K207" s="75">
        <f>E207+G207+I207</f>
        <v>10342</v>
      </c>
    </row>
    <row r="208" spans="1:11" x14ac:dyDescent="0.25">
      <c r="A208" s="25">
        <v>58</v>
      </c>
      <c r="B208" s="90" t="s">
        <v>40</v>
      </c>
      <c r="C208" s="91" t="s">
        <v>41</v>
      </c>
      <c r="D208" s="70">
        <v>96</v>
      </c>
      <c r="E208" s="71">
        <v>0</v>
      </c>
      <c r="F208" s="79">
        <v>88</v>
      </c>
      <c r="G208" s="92">
        <v>0</v>
      </c>
      <c r="H208" s="253">
        <v>88</v>
      </c>
      <c r="I208" s="251">
        <v>0</v>
      </c>
      <c r="J208" s="87">
        <f>D208+F208+H208</f>
        <v>272</v>
      </c>
      <c r="K208" s="75">
        <f>E208+G208+I208</f>
        <v>0</v>
      </c>
    </row>
    <row r="209" spans="1:11" x14ac:dyDescent="0.25">
      <c r="A209" s="25">
        <v>59</v>
      </c>
      <c r="B209" s="90" t="s">
        <v>49</v>
      </c>
      <c r="C209" s="91" t="s">
        <v>41</v>
      </c>
      <c r="D209" s="70">
        <v>96</v>
      </c>
      <c r="E209" s="71">
        <v>0</v>
      </c>
      <c r="F209" s="79">
        <v>88</v>
      </c>
      <c r="G209" s="92">
        <v>0</v>
      </c>
      <c r="H209" s="253">
        <v>88</v>
      </c>
      <c r="I209" s="251">
        <v>0</v>
      </c>
      <c r="J209" s="87">
        <f>D209+F209+H209</f>
        <v>272</v>
      </c>
      <c r="K209" s="75">
        <f>E209+G209+I209</f>
        <v>0</v>
      </c>
    </row>
    <row r="210" spans="1:11" x14ac:dyDescent="0.25">
      <c r="A210" s="25">
        <v>60</v>
      </c>
      <c r="B210" s="90" t="s">
        <v>52</v>
      </c>
      <c r="C210" s="120" t="s">
        <v>53</v>
      </c>
      <c r="D210" s="132">
        <v>96</v>
      </c>
      <c r="E210" s="107">
        <v>0</v>
      </c>
      <c r="F210" s="133">
        <v>88</v>
      </c>
      <c r="G210" s="109">
        <v>0</v>
      </c>
      <c r="H210" s="254">
        <v>88</v>
      </c>
      <c r="I210" s="241">
        <v>0</v>
      </c>
      <c r="J210" s="87">
        <f>D210+F210+H210</f>
        <v>272</v>
      </c>
      <c r="K210" s="75">
        <f>E210+G210+I210</f>
        <v>0</v>
      </c>
    </row>
    <row r="211" spans="1:11" x14ac:dyDescent="0.25">
      <c r="A211" s="25">
        <v>61</v>
      </c>
      <c r="B211" s="119" t="s">
        <v>58</v>
      </c>
      <c r="C211" s="120" t="s">
        <v>34</v>
      </c>
      <c r="D211" s="106">
        <v>96</v>
      </c>
      <c r="E211" s="107">
        <v>0</v>
      </c>
      <c r="F211" s="108">
        <v>88</v>
      </c>
      <c r="G211" s="109">
        <v>0</v>
      </c>
      <c r="H211" s="255">
        <v>88</v>
      </c>
      <c r="I211" s="241">
        <v>0</v>
      </c>
      <c r="J211" s="87">
        <f>D211+F211+H211</f>
        <v>272</v>
      </c>
      <c r="K211" s="75">
        <f>E211+G211+I211</f>
        <v>0</v>
      </c>
    </row>
    <row r="212" spans="1:11" x14ac:dyDescent="0.25">
      <c r="A212" s="25">
        <v>62</v>
      </c>
      <c r="B212" s="90" t="s">
        <v>61</v>
      </c>
      <c r="C212" s="104" t="s">
        <v>53</v>
      </c>
      <c r="D212" s="106">
        <v>96</v>
      </c>
      <c r="E212" s="107">
        <v>0</v>
      </c>
      <c r="F212" s="108">
        <v>88</v>
      </c>
      <c r="G212" s="109">
        <v>0</v>
      </c>
      <c r="H212" s="253">
        <v>88</v>
      </c>
      <c r="I212" s="256">
        <v>0</v>
      </c>
      <c r="J212" s="87">
        <f>D212+F212+H212</f>
        <v>272</v>
      </c>
      <c r="K212" s="75">
        <f>E212+G212+I212</f>
        <v>0</v>
      </c>
    </row>
    <row r="213" spans="1:11" x14ac:dyDescent="0.25">
      <c r="A213" s="25">
        <v>63</v>
      </c>
      <c r="B213" s="90" t="s">
        <v>63</v>
      </c>
      <c r="C213" s="243" t="s">
        <v>53</v>
      </c>
      <c r="D213" s="106">
        <v>96</v>
      </c>
      <c r="E213" s="107">
        <v>0</v>
      </c>
      <c r="F213" s="108">
        <v>88</v>
      </c>
      <c r="G213" s="109">
        <v>0</v>
      </c>
      <c r="H213" s="253">
        <v>88</v>
      </c>
      <c r="I213" s="256">
        <v>0</v>
      </c>
      <c r="J213" s="87">
        <f>D213+F213+H213</f>
        <v>272</v>
      </c>
      <c r="K213" s="75">
        <f>E213+G213+I213</f>
        <v>0</v>
      </c>
    </row>
    <row r="214" spans="1:11" x14ac:dyDescent="0.25">
      <c r="A214" s="25">
        <v>64</v>
      </c>
      <c r="B214" s="90" t="s">
        <v>64</v>
      </c>
      <c r="C214" s="104" t="s">
        <v>34</v>
      </c>
      <c r="D214" s="106">
        <v>96</v>
      </c>
      <c r="E214" s="107">
        <v>0</v>
      </c>
      <c r="F214" s="108">
        <v>88</v>
      </c>
      <c r="G214" s="109">
        <v>0</v>
      </c>
      <c r="H214" s="253">
        <v>88</v>
      </c>
      <c r="I214" s="256">
        <v>0</v>
      </c>
      <c r="J214" s="87">
        <f>D214+F214+H214</f>
        <v>272</v>
      </c>
      <c r="K214" s="75">
        <f>E214+G214+I214</f>
        <v>0</v>
      </c>
    </row>
    <row r="215" spans="1:11" x14ac:dyDescent="0.25">
      <c r="A215" s="25">
        <v>65</v>
      </c>
      <c r="B215" s="90" t="s">
        <v>65</v>
      </c>
      <c r="C215" s="104" t="s">
        <v>41</v>
      </c>
      <c r="D215" s="106">
        <v>96</v>
      </c>
      <c r="E215" s="107">
        <v>0</v>
      </c>
      <c r="F215" s="108">
        <v>88</v>
      </c>
      <c r="G215" s="109">
        <v>0</v>
      </c>
      <c r="H215" s="253">
        <v>88</v>
      </c>
      <c r="I215" s="256">
        <v>0</v>
      </c>
      <c r="J215" s="87">
        <f>D215+F215+H215</f>
        <v>272</v>
      </c>
      <c r="K215" s="75">
        <f>E215+G215+I215</f>
        <v>0</v>
      </c>
    </row>
    <row r="216" spans="1:11" x14ac:dyDescent="0.25">
      <c r="A216" s="25">
        <v>66</v>
      </c>
      <c r="B216" s="90" t="s">
        <v>66</v>
      </c>
      <c r="C216" s="104" t="s">
        <v>22</v>
      </c>
      <c r="D216" s="106">
        <v>96</v>
      </c>
      <c r="E216" s="107">
        <v>0</v>
      </c>
      <c r="F216" s="108">
        <v>88</v>
      </c>
      <c r="G216" s="109">
        <v>0</v>
      </c>
      <c r="H216" s="253">
        <v>88</v>
      </c>
      <c r="I216" s="256">
        <v>0</v>
      </c>
      <c r="J216" s="87">
        <f>D216+F216+H216</f>
        <v>272</v>
      </c>
      <c r="K216" s="75">
        <f>E216+G216+I216</f>
        <v>0</v>
      </c>
    </row>
    <row r="217" spans="1:11" x14ac:dyDescent="0.25">
      <c r="A217" s="25">
        <v>67</v>
      </c>
      <c r="B217" s="90" t="s">
        <v>68</v>
      </c>
      <c r="C217" s="243" t="s">
        <v>34</v>
      </c>
      <c r="D217" s="106">
        <v>96</v>
      </c>
      <c r="E217" s="248">
        <v>0</v>
      </c>
      <c r="F217" s="108">
        <v>88</v>
      </c>
      <c r="G217" s="109">
        <v>0</v>
      </c>
      <c r="H217" s="253">
        <v>88</v>
      </c>
      <c r="I217" s="256">
        <v>0</v>
      </c>
      <c r="J217" s="87">
        <f>D217+F217+H217</f>
        <v>272</v>
      </c>
      <c r="K217" s="75">
        <f>E217+G217+I217</f>
        <v>0</v>
      </c>
    </row>
    <row r="218" spans="1:11" x14ac:dyDescent="0.25">
      <c r="A218" s="25"/>
      <c r="B218" s="90" t="s">
        <v>69</v>
      </c>
      <c r="C218" s="104" t="s">
        <v>37</v>
      </c>
      <c r="D218" s="106">
        <v>96</v>
      </c>
      <c r="E218" s="131">
        <v>0</v>
      </c>
      <c r="F218" s="108">
        <v>88</v>
      </c>
      <c r="G218" s="109">
        <v>0</v>
      </c>
      <c r="H218" s="253">
        <v>88</v>
      </c>
      <c r="I218" s="256">
        <v>0</v>
      </c>
      <c r="J218" s="87">
        <f>D218+F218+H218</f>
        <v>272</v>
      </c>
      <c r="K218" s="75">
        <f>E218+G218+I218</f>
        <v>0</v>
      </c>
    </row>
    <row r="219" spans="1:11" x14ac:dyDescent="0.25">
      <c r="A219" s="25"/>
      <c r="B219" s="90"/>
      <c r="C219" s="104"/>
      <c r="D219" s="106"/>
      <c r="E219" s="107"/>
      <c r="F219" s="108"/>
      <c r="G219" s="109"/>
      <c r="H219" s="87"/>
      <c r="I219" s="75"/>
      <c r="J219" s="87"/>
      <c r="K219" s="103"/>
    </row>
    <row r="220" spans="1:11" x14ac:dyDescent="0.25">
      <c r="A220" s="25"/>
      <c r="B220" s="90"/>
      <c r="C220" s="104"/>
      <c r="D220" s="106"/>
      <c r="E220" s="107"/>
      <c r="F220" s="108"/>
      <c r="G220" s="109"/>
      <c r="H220" s="87"/>
      <c r="I220" s="75"/>
      <c r="J220" s="87"/>
      <c r="K220" s="103"/>
    </row>
    <row r="221" spans="1:11" x14ac:dyDescent="0.25">
      <c r="A221" s="25"/>
      <c r="B221" s="90"/>
      <c r="C221" s="104"/>
      <c r="D221" s="106"/>
      <c r="E221" s="107"/>
      <c r="F221" s="108"/>
      <c r="G221" s="109"/>
      <c r="H221" s="87"/>
      <c r="I221" s="75"/>
      <c r="J221" s="87"/>
      <c r="K221" s="103"/>
    </row>
    <row r="222" spans="1:11" x14ac:dyDescent="0.25">
      <c r="A222" s="25"/>
      <c r="B222" s="90"/>
      <c r="C222" s="104"/>
      <c r="D222" s="106"/>
      <c r="E222" s="107"/>
      <c r="F222" s="108"/>
      <c r="G222" s="109"/>
      <c r="H222" s="87"/>
      <c r="I222" s="75"/>
      <c r="J222" s="87"/>
      <c r="K222" s="103"/>
    </row>
    <row r="223" spans="1:11" x14ac:dyDescent="0.25">
      <c r="A223" s="25"/>
      <c r="B223" s="90"/>
      <c r="C223" s="104"/>
      <c r="D223" s="106"/>
      <c r="E223" s="107"/>
      <c r="F223" s="108"/>
      <c r="G223" s="109"/>
      <c r="H223" s="87"/>
      <c r="I223" s="75"/>
      <c r="J223" s="87"/>
      <c r="K223" s="103"/>
    </row>
    <row r="224" spans="1:11" x14ac:dyDescent="0.25">
      <c r="A224" s="25"/>
      <c r="B224" s="90"/>
      <c r="C224" s="104"/>
      <c r="D224" s="106"/>
      <c r="E224" s="107"/>
      <c r="F224" s="108"/>
      <c r="G224" s="109"/>
      <c r="H224" s="87"/>
      <c r="I224" s="75"/>
      <c r="J224" s="87"/>
      <c r="K224" s="103"/>
    </row>
    <row r="225" spans="1:11" x14ac:dyDescent="0.25">
      <c r="A225" s="25"/>
      <c r="B225" s="90"/>
      <c r="C225" s="104"/>
      <c r="D225" s="106"/>
      <c r="E225" s="107"/>
      <c r="F225" s="108"/>
      <c r="G225" s="109"/>
      <c r="H225" s="87"/>
      <c r="I225" s="75"/>
      <c r="J225" s="87"/>
      <c r="K225" s="103"/>
    </row>
    <row r="226" spans="1:11" x14ac:dyDescent="0.25">
      <c r="A226" s="25"/>
      <c r="B226" s="90"/>
      <c r="C226" s="104"/>
      <c r="D226" s="106"/>
      <c r="E226" s="107"/>
      <c r="F226" s="108"/>
      <c r="G226" s="109"/>
      <c r="H226" s="87"/>
      <c r="I226" s="75"/>
      <c r="J226" s="87"/>
      <c r="K226" s="103"/>
    </row>
    <row r="227" spans="1:11" x14ac:dyDescent="0.25">
      <c r="A227" s="25"/>
      <c r="B227" s="90"/>
      <c r="C227" s="104"/>
      <c r="D227" s="106"/>
      <c r="E227" s="107"/>
      <c r="F227" s="108"/>
      <c r="G227" s="109"/>
      <c r="H227" s="87"/>
      <c r="I227" s="75"/>
      <c r="J227" s="87"/>
      <c r="K227" s="103"/>
    </row>
    <row r="228" spans="1:11" x14ac:dyDescent="0.25">
      <c r="A228" s="25"/>
      <c r="B228" s="90"/>
      <c r="C228" s="104"/>
      <c r="D228" s="106"/>
      <c r="E228" s="107"/>
      <c r="F228" s="108"/>
      <c r="G228" s="109"/>
      <c r="H228" s="87"/>
      <c r="I228" s="75"/>
      <c r="J228" s="87"/>
      <c r="K228" s="103"/>
    </row>
    <row r="229" spans="1:11" ht="15.75" thickBot="1" x14ac:dyDescent="0.3">
      <c r="A229" s="110"/>
      <c r="B229" s="90"/>
      <c r="C229" s="104"/>
      <c r="D229" s="106"/>
      <c r="E229" s="107"/>
      <c r="F229" s="108"/>
      <c r="G229" s="109"/>
      <c r="H229" s="87"/>
      <c r="I229" s="75"/>
      <c r="J229" s="87"/>
      <c r="K229" s="103"/>
    </row>
    <row r="230" spans="1:11" ht="16.5" thickTop="1" thickBot="1" x14ac:dyDescent="0.3">
      <c r="B230" s="111"/>
      <c r="C230" s="112"/>
      <c r="D230" s="113"/>
      <c r="E230" s="114"/>
      <c r="F230" s="113"/>
      <c r="G230" s="115"/>
      <c r="H230" s="116"/>
      <c r="I230" s="115"/>
      <c r="J230" s="117"/>
      <c r="K230" s="118"/>
    </row>
    <row r="231" spans="1:11" ht="15.75" thickTop="1" x14ac:dyDescent="0.25"/>
  </sheetData>
  <sortState xmlns:xlrd2="http://schemas.microsoft.com/office/spreadsheetml/2017/richdata2" ref="B152:P217">
    <sortCondition ref="J152:J217"/>
    <sortCondition descending="1" ref="K152:K217"/>
  </sortState>
  <mergeCells count="75">
    <mergeCell ref="P8:Q8"/>
    <mergeCell ref="A8:A10"/>
    <mergeCell ref="B8:B10"/>
    <mergeCell ref="C8:C10"/>
    <mergeCell ref="D8:E8"/>
    <mergeCell ref="F8:G8"/>
    <mergeCell ref="H8:I8"/>
    <mergeCell ref="J8:K8"/>
    <mergeCell ref="L8:M8"/>
    <mergeCell ref="N8:O8"/>
    <mergeCell ref="A149:A151"/>
    <mergeCell ref="B149:B151"/>
    <mergeCell ref="C149:C151"/>
    <mergeCell ref="A59:A61"/>
    <mergeCell ref="B59:B61"/>
    <mergeCell ref="C59:C61"/>
    <mergeCell ref="D59:E59"/>
    <mergeCell ref="F59:G59"/>
    <mergeCell ref="N9:O9"/>
    <mergeCell ref="P9:Q9"/>
    <mergeCell ref="R9:S9"/>
    <mergeCell ref="T9:U9"/>
    <mergeCell ref="V9:W9"/>
    <mergeCell ref="D9:E9"/>
    <mergeCell ref="F9:G9"/>
    <mergeCell ref="H9:I9"/>
    <mergeCell ref="J9:K9"/>
    <mergeCell ref="L9:M9"/>
    <mergeCell ref="V8:W8"/>
    <mergeCell ref="R59:S59"/>
    <mergeCell ref="T59:U59"/>
    <mergeCell ref="V59:W59"/>
    <mergeCell ref="X8:Z9"/>
    <mergeCell ref="R8:S8"/>
    <mergeCell ref="T8:U8"/>
    <mergeCell ref="X59:Z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H59:I59"/>
    <mergeCell ref="J59:K59"/>
    <mergeCell ref="L59:M59"/>
    <mergeCell ref="N59:O59"/>
    <mergeCell ref="P59:Q59"/>
    <mergeCell ref="L103:M103"/>
    <mergeCell ref="N103:O103"/>
    <mergeCell ref="P103:Q103"/>
    <mergeCell ref="A103:A105"/>
    <mergeCell ref="B103:B105"/>
    <mergeCell ref="C103:C105"/>
    <mergeCell ref="D103:E103"/>
    <mergeCell ref="F103:G103"/>
    <mergeCell ref="R103:S103"/>
    <mergeCell ref="T103:U103"/>
    <mergeCell ref="V103:W103"/>
    <mergeCell ref="X103:Z104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H103:I103"/>
    <mergeCell ref="J103:K103"/>
  </mergeCells>
  <phoneticPr fontId="16" type="noConversion"/>
  <dataValidations xWindow="1367" yWindow="652" count="5">
    <dataValidation type="custom" allowBlank="1" showInputMessage="1" showErrorMessage="1" errorTitle="Stani!" error="Polje sa formulom i nije dopušteno ništa mjenjati!" promptTitle="POZOR!" prompt="Polje sa formulom, ne upisuj ništa!" sqref="X13:X54" xr:uid="{7A81A66E-03D0-40FB-A187-BDB5D87F23FE}">
      <formula1>IF(ISNUMBER(JD13)=TRUE(),SUM(JD13,JF13,$A$2,JJ13,JL13,JN13,JP13,JR13),"")</formula1>
      <formula2>0</formula2>
    </dataValidation>
    <dataValidation type="custom" allowBlank="1" showInputMessage="1" showErrorMessage="1" errorTitle="Stani!" error="Polje sa formulom i nije dopušteno ništa mjenjati!" promptTitle="POZOR!" prompt="Polje sa formulom, ne upisuj ništa!" sqref="X64:X98" xr:uid="{3A8BC48D-E716-44CC-82A8-F0E31A0D688D}">
      <formula1>IF(ISNUMBER(JD64)=TRUE(),SUM(JD64,JF64,$A$1,JJ64,JL64,JN64,JP64,JR64),"")</formula1>
      <formula2>0</formula2>
    </dataValidation>
    <dataValidation type="custom" allowBlank="1" showInputMessage="1" showErrorMessage="1" errorTitle="Stani!" error="Polje sa formulom i nije dopušteno ništa mjenjati!" promptTitle="POZOR!" prompt="Polje sa formulom, ne upisuj ništa!" sqref="X55:X56" xr:uid="{1ADC358A-C2FB-4127-808D-74C97BE9E21A}">
      <formula1>IF(ISNUMBER(JD52)=TRUE(),SUM(JD52,JF52,$A$2,JJ52,JL52,JN52,JP52,JR52),"")</formula1>
      <formula2>0</formula2>
    </dataValidation>
    <dataValidation type="custom" allowBlank="1" showInputMessage="1" showErrorMessage="1" errorTitle="Stani!" error="Polje sa formulom i nije dopušteno ništa mjenjati!" promptTitle="POZOR!" prompt="Polje sa formulom, ne upisuj ništa!" sqref="X57" xr:uid="{950CCDF1-35BE-4341-9B4D-8AE59E417F66}">
      <formula1>IF(ISNUMBER(JD53)=TRUE(),SUM(JD53,JF53,$A$2,JJ53,JL53,JN53,JP53,JR53),"")</formula1>
      <formula2>0</formula2>
    </dataValidation>
    <dataValidation type="custom" allowBlank="1" showInputMessage="1" showErrorMessage="1" errorTitle="Stani!" error="Polje sa formulom i nije dopušteno ništa mjenjati!" promptTitle="POZOR!" prompt="Polje sa formulom, ne upisuj ništa!" sqref="X108:X143" xr:uid="{6D2855A7-FACB-4457-AFF3-7F1BDA2A7369}">
      <formula1>IF(ISNUMBER(D108)=TRUE,SUM(D108,F108,H108,J108,L108,N108,T108,V108),"")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Domagoj</dc:creator>
  <cp:lastModifiedBy>Domagoj</cp:lastModifiedBy>
  <dcterms:created xsi:type="dcterms:W3CDTF">2015-06-05T18:19:34Z</dcterms:created>
  <dcterms:modified xsi:type="dcterms:W3CDTF">2025-04-14T12:20:30Z</dcterms:modified>
</cp:coreProperties>
</file>