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HSRS dokumenti\Lige 2026\Za reprezentaciju\Feeder\Za repku feeder\"/>
    </mc:Choice>
  </mc:AlternateContent>
  <xr:revisionPtr revIDLastSave="0" documentId="13_ncr:1_{24E24B70-2D86-4B16-B4E8-41B0A7973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0" i="1" l="1"/>
  <c r="K150" i="1"/>
  <c r="J190" i="1"/>
  <c r="K190" i="1"/>
  <c r="J189" i="1"/>
  <c r="K189" i="1"/>
  <c r="J194" i="1"/>
  <c r="K194" i="1"/>
  <c r="J195" i="1"/>
  <c r="K195" i="1"/>
  <c r="J199" i="1"/>
  <c r="K199" i="1"/>
  <c r="J173" i="1"/>
  <c r="K173" i="1"/>
  <c r="J177" i="1"/>
  <c r="K177" i="1"/>
  <c r="J180" i="1"/>
  <c r="K180" i="1"/>
  <c r="J179" i="1"/>
  <c r="K179" i="1"/>
  <c r="J185" i="1"/>
  <c r="K185" i="1"/>
  <c r="X133" i="1"/>
  <c r="Y133" i="1"/>
  <c r="X134" i="1"/>
  <c r="Y134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X101" i="1"/>
  <c r="X100" i="1"/>
  <c r="Y109" i="1"/>
  <c r="X109" i="1"/>
  <c r="Y108" i="1"/>
  <c r="X108" i="1"/>
  <c r="Y107" i="1"/>
  <c r="X107" i="1"/>
  <c r="Y106" i="1"/>
  <c r="X106" i="1"/>
  <c r="Y105" i="1"/>
  <c r="X105" i="1"/>
  <c r="Y104" i="1"/>
  <c r="X104" i="1"/>
  <c r="Y103" i="1"/>
  <c r="X103" i="1"/>
  <c r="Y102" i="1"/>
  <c r="X102" i="1"/>
  <c r="Y101" i="1"/>
  <c r="Y100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Z135" i="1"/>
  <c r="Y135" i="1"/>
  <c r="X135" i="1"/>
  <c r="J160" i="1"/>
  <c r="K160" i="1"/>
  <c r="J147" i="1"/>
  <c r="K147" i="1"/>
  <c r="J148" i="1"/>
  <c r="K148" i="1"/>
  <c r="J152" i="1"/>
  <c r="K152" i="1"/>
  <c r="J156" i="1"/>
  <c r="K156" i="1"/>
  <c r="J149" i="1"/>
  <c r="K149" i="1"/>
  <c r="J151" i="1"/>
  <c r="K151" i="1"/>
  <c r="J157" i="1"/>
  <c r="K157" i="1"/>
  <c r="J155" i="1"/>
  <c r="K155" i="1"/>
  <c r="J153" i="1"/>
  <c r="K153" i="1"/>
  <c r="J154" i="1"/>
  <c r="K154" i="1"/>
  <c r="J164" i="1"/>
  <c r="K164" i="1"/>
  <c r="J162" i="1"/>
  <c r="K162" i="1"/>
  <c r="J159" i="1"/>
  <c r="K159" i="1"/>
  <c r="J170" i="1"/>
  <c r="K170" i="1"/>
  <c r="J176" i="1"/>
  <c r="K176" i="1"/>
  <c r="J169" i="1"/>
  <c r="K169" i="1"/>
  <c r="J145" i="1"/>
  <c r="K145" i="1"/>
  <c r="J166" i="1"/>
  <c r="K166" i="1"/>
  <c r="J174" i="1"/>
  <c r="K174" i="1"/>
  <c r="J167" i="1"/>
  <c r="K167" i="1"/>
  <c r="J178" i="1"/>
  <c r="K178" i="1"/>
  <c r="J172" i="1"/>
  <c r="K172" i="1"/>
  <c r="J175" i="1"/>
  <c r="K175" i="1"/>
  <c r="J158" i="1"/>
  <c r="K158" i="1"/>
  <c r="J184" i="1"/>
  <c r="K184" i="1"/>
  <c r="J163" i="1"/>
  <c r="K163" i="1"/>
  <c r="J161" i="1"/>
  <c r="K161" i="1"/>
  <c r="J165" i="1"/>
  <c r="K165" i="1"/>
  <c r="J191" i="1"/>
  <c r="K191" i="1"/>
  <c r="J197" i="1"/>
  <c r="K197" i="1"/>
  <c r="J181" i="1"/>
  <c r="K181" i="1"/>
  <c r="J182" i="1"/>
  <c r="K182" i="1"/>
  <c r="J183" i="1"/>
  <c r="K183" i="1"/>
  <c r="J168" i="1"/>
  <c r="K168" i="1"/>
  <c r="J198" i="1"/>
  <c r="K198" i="1"/>
  <c r="J186" i="1"/>
  <c r="K186" i="1"/>
  <c r="J188" i="1"/>
  <c r="K188" i="1"/>
  <c r="J196" i="1"/>
  <c r="K196" i="1"/>
  <c r="J187" i="1"/>
  <c r="K187" i="1"/>
  <c r="J192" i="1"/>
  <c r="K192" i="1"/>
  <c r="J193" i="1"/>
  <c r="K193" i="1"/>
  <c r="J171" i="1"/>
  <c r="K171" i="1"/>
  <c r="K146" i="1"/>
  <c r="J146" i="1"/>
  <c r="K144" i="1"/>
  <c r="J144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X79" i="1"/>
  <c r="X78" i="1"/>
  <c r="Y79" i="1"/>
  <c r="Y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Z92" i="1"/>
  <c r="Y92" i="1"/>
  <c r="X92" i="1"/>
</calcChain>
</file>

<file path=xl/sharedStrings.xml><?xml version="1.0" encoding="utf-8"?>
<sst xmlns="http://schemas.openxmlformats.org/spreadsheetml/2006/main" count="531" uniqueCount="156">
  <si>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</si>
  <si>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</si>
  <si>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</si>
  <si>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</si>
  <si>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</si>
  <si>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</si>
  <si>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</si>
  <si>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</si>
  <si>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</si>
  <si>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</si>
  <si>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</si>
  <si>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</si>
  <si>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</si>
  <si>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UKUPNO</t>
  </si>
  <si>
    <t>bod</t>
  </si>
  <si>
    <t>grama</t>
  </si>
  <si>
    <t>težina</t>
  </si>
  <si>
    <t>Mario Pokupec</t>
  </si>
  <si>
    <t>Šaran Zaprešić Petar Šport</t>
  </si>
  <si>
    <t>Davor Florjanić</t>
  </si>
  <si>
    <t>Smuđ Draškovec</t>
  </si>
  <si>
    <t>Dražen Čokrlić</t>
  </si>
  <si>
    <t>Rak Rakitje</t>
  </si>
  <si>
    <t>Luka Florjanić</t>
  </si>
  <si>
    <t>Igor Habek</t>
  </si>
  <si>
    <t>Varaždin Interland VDE</t>
  </si>
  <si>
    <t>Dalibor Markotić</t>
  </si>
  <si>
    <t>Marko Sraga</t>
  </si>
  <si>
    <t>Marijan Bakula</t>
  </si>
  <si>
    <t>Davor Kolmanić</t>
  </si>
  <si>
    <t>TSH Sensas Matchfishing Čakovec</t>
  </si>
  <si>
    <t>Marin Sraga</t>
  </si>
  <si>
    <t>Alan Perko</t>
  </si>
  <si>
    <t>Vladimir Vražić</t>
  </si>
  <si>
    <t>Odra Velika Gorica</t>
  </si>
  <si>
    <t>Nenad Lovrinčević</t>
  </si>
  <si>
    <t>Petar Novosel</t>
  </si>
  <si>
    <t>Jastrebarsko</t>
  </si>
  <si>
    <t>Antonio Horvatić</t>
  </si>
  <si>
    <t>Marijan Sraga</t>
  </si>
  <si>
    <t>Šandor Anđal</t>
  </si>
  <si>
    <t>Kristijan Fresl</t>
  </si>
  <si>
    <t>Ivan Risek</t>
  </si>
  <si>
    <t>Robert Novosel</t>
  </si>
  <si>
    <t>Dušan Petrina</t>
  </si>
  <si>
    <t>Dario Janus</t>
  </si>
  <si>
    <t>Akoš Pinkert</t>
  </si>
  <si>
    <t>Igor Bošnjak</t>
  </si>
  <si>
    <t>Peter Selinger</t>
  </si>
  <si>
    <t>Dejan Janković</t>
  </si>
  <si>
    <t>Stjepan Štadler</t>
  </si>
  <si>
    <t>Luka Florijanić</t>
  </si>
  <si>
    <t>TSH Matchfishing Čakovec</t>
  </si>
  <si>
    <t>Hrvoje Toplek</t>
  </si>
  <si>
    <t>Čakovec Interland</t>
  </si>
  <si>
    <t>Tomislav Klarić</t>
  </si>
  <si>
    <t>Klen Colmic Sveta Marija</t>
  </si>
  <si>
    <t>Varaždin Interland Van den Eynde</t>
  </si>
  <si>
    <t>Davor Florijanić</t>
  </si>
  <si>
    <t>Mario Radiković</t>
  </si>
  <si>
    <t>Goran Cvetanović</t>
  </si>
  <si>
    <t>Deverika Draž</t>
  </si>
  <si>
    <t>Željko Šegović</t>
  </si>
  <si>
    <t>Matija Robić</t>
  </si>
  <si>
    <t>Mihael Pongrac</t>
  </si>
  <si>
    <t>(-) dva najlošija</t>
  </si>
  <si>
    <t xml:space="preserve">    rezultata</t>
  </si>
  <si>
    <t>Linjak Topolje - Deverika Draž</t>
  </si>
  <si>
    <t>Plasman 2023. god</t>
  </si>
  <si>
    <t>Skresovi Garešnica 22.04.2023.</t>
  </si>
  <si>
    <t>Skresovi Garešnica 23.04.2023.</t>
  </si>
  <si>
    <t>Selnica 26.08.2023.</t>
  </si>
  <si>
    <t>Selnica 27.08.2023.</t>
  </si>
  <si>
    <t>Banova Jaruga 03.06.2023.</t>
  </si>
  <si>
    <t>Jezero Novaki Jastrebarsko  16.09.2023.</t>
  </si>
  <si>
    <t>Jezero Novaki Jastrebarsko  17.09.2023.</t>
  </si>
  <si>
    <t>Banova Jaruga            07.10.2023.</t>
  </si>
  <si>
    <t>Banova Jaruga            08.10.2023.</t>
  </si>
  <si>
    <t>PLASMAN</t>
  </si>
  <si>
    <t>Ivan Blažon</t>
  </si>
  <si>
    <t>Šaran Podturen</t>
  </si>
  <si>
    <t>Renato Brković</t>
  </si>
  <si>
    <t>Josip Orehov</t>
  </si>
  <si>
    <t>Jakob Kolar</t>
  </si>
  <si>
    <t>Martin Perčić</t>
  </si>
  <si>
    <t>Zagreb Topfishing / Odra V. Gorica</t>
  </si>
  <si>
    <t>Linjak Topolje / Deverika Draž</t>
  </si>
  <si>
    <t>Korana Karlovac / Odra velika Gorica</t>
  </si>
  <si>
    <t>Korana Karlovac / Odra Velika Gorica</t>
  </si>
  <si>
    <t>Plasman za</t>
  </si>
  <si>
    <t>reprezentaciju</t>
  </si>
  <si>
    <t>2024. godina</t>
  </si>
  <si>
    <t>2023. godina</t>
  </si>
  <si>
    <t>2025. godina</t>
  </si>
  <si>
    <t>IX. kolo</t>
  </si>
  <si>
    <t>Garešnica     06.04.2024.</t>
  </si>
  <si>
    <t>Garešnica     07.04.2024.</t>
  </si>
  <si>
    <t>Pakra II Banova Jaruga  22.06.2024.</t>
  </si>
  <si>
    <t>Pakra II Banova Jaruga  23.06.2024.</t>
  </si>
  <si>
    <t>Selnica 10.08.2024.</t>
  </si>
  <si>
    <t>Selnica 11.08.2024.</t>
  </si>
  <si>
    <t>Finzula Rakitje 05.10.2024.</t>
  </si>
  <si>
    <t>Finzula Rakitje 06.10.2024.</t>
  </si>
  <si>
    <t>Pakra II Banova Jaruga  19.10.2024.</t>
  </si>
  <si>
    <t>Pakra II Banova Jaruga  20.10.2024.</t>
  </si>
  <si>
    <t>Klen Colmic Sv.Marija</t>
  </si>
  <si>
    <t>Čakovec Interland Čakovec</t>
  </si>
  <si>
    <t>Patrik Škrbec</t>
  </si>
  <si>
    <t>Šaran Petar šport Zaprešić</t>
  </si>
  <si>
    <t>Varaždin Interland VDE Varaždin</t>
  </si>
  <si>
    <t>Željko Rob</t>
  </si>
  <si>
    <t>Mura Mursko Središće</t>
  </si>
  <si>
    <t>Jastrebarsko Jastrebarsko</t>
  </si>
  <si>
    <t>Linjak Palovec</t>
  </si>
  <si>
    <t>Filip Halić</t>
  </si>
  <si>
    <t>Denis Bogdan</t>
  </si>
  <si>
    <t>Boris Pintar</t>
  </si>
  <si>
    <t/>
  </si>
  <si>
    <t>Goran Novosel</t>
  </si>
  <si>
    <t>Dario Toplek</t>
  </si>
  <si>
    <t>TSH Sensas Matchfishing Čakovec/Linjak Palovec</t>
  </si>
  <si>
    <t>Odra Velika Gorica/ Jastrebarsko/ Rak Rakitje</t>
  </si>
  <si>
    <t>TSH/Čakovec</t>
  </si>
  <si>
    <t>Patrik Škrbac</t>
  </si>
  <si>
    <t>Šaran Podturen/Varaždin Interland VDE Varaždin</t>
  </si>
  <si>
    <t>Plasman 2024. god</t>
  </si>
  <si>
    <t>Plasman 2025 god</t>
  </si>
  <si>
    <t xml:space="preserve">Kanal Orehovica   31.05.2025. </t>
  </si>
  <si>
    <t xml:space="preserve">Kanal Orehovica   01.06.2025. </t>
  </si>
  <si>
    <t xml:space="preserve">Kanal Orehovica   28.06.2025. </t>
  </si>
  <si>
    <t xml:space="preserve">Kanal Orehovica   29.06.2025. </t>
  </si>
  <si>
    <t xml:space="preserve">Kanal Sveta Marija 30.08.2025. </t>
  </si>
  <si>
    <t xml:space="preserve">Kanal Sveta Marija 31.08.2025. </t>
  </si>
  <si>
    <t xml:space="preserve">Kanal Orehovica   27.09.2025. </t>
  </si>
  <si>
    <t xml:space="preserve">Kanal Orehovica   28.09.2025. </t>
  </si>
  <si>
    <t>Pakra II Banova Jaruga  18.10.2025.</t>
  </si>
  <si>
    <t>Pakra II Banova Jaruga  19.10.2025.</t>
  </si>
  <si>
    <t>Dino Novak</t>
  </si>
  <si>
    <t>Šaran Petar šp.Zaprešić</t>
  </si>
  <si>
    <t>Varaždin Interland V.D.E.</t>
  </si>
  <si>
    <t>Anđelo Španiček</t>
  </si>
  <si>
    <t>Tomislav Šimunović</t>
  </si>
  <si>
    <t>Udica Donji Miholjac</t>
  </si>
  <si>
    <t>Željko Kutnjak</t>
  </si>
  <si>
    <t>Andrej Nađvegi</t>
  </si>
  <si>
    <t>Šandor Anđjal</t>
  </si>
  <si>
    <t>Tihomir Ćosić</t>
  </si>
  <si>
    <t>Peter Dragutin</t>
  </si>
  <si>
    <t xml:space="preserve">Simona Vlašić </t>
  </si>
  <si>
    <t>Darko Kolarić</t>
  </si>
  <si>
    <t>Sergej Baumhak</t>
  </si>
  <si>
    <t>REZULTATI ZA REPREZENTACIJU HŠRS - LOV RIBE HRANILICOM NA DNU (2023. 2024. i 2025. godina) - za plasman 2026.</t>
  </si>
  <si>
    <t>Deverika Draž/ Mura Mursko Središće</t>
  </si>
  <si>
    <t>REZULTATI ZA REPREZENTACIJU HŠRS - LOV RIBE HRANILICOM NA DNU (2023., 2024. i 2025. godina) - za plasman 2026.</t>
  </si>
  <si>
    <t>3 prva</t>
  </si>
  <si>
    <t>2 prva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</si>
</sst>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sz val="18"/>
      <name val="Arial"/>
      <family val="2"/>
      <charset val="238"/>
    </font>
    <font>
      <sz val="22"/>
      <color theme="1"/>
      <name val="Calibri"/>
      <family val="2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sz val="12"/>
      <color rgb="FFE40000"/>
      <name val="Arial"/>
      <family val="2"/>
      <charset val="238"/>
    </font>
    <font>
      <sz val="11"/>
      <color rgb="FFE4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11">
    <xf numFmtId="0" fontId="0" fillId="0" borderId="0" xfId="0"/>
    <xf numFmtId="0" fontId="0" fillId="2" borderId="8" xfId="1" applyFont="1" applyFill="1" applyBorder="1" applyAlignment="1">
      <alignment horizontal="center"/>
    </xf>
    <xf numFmtId="3" fontId="0" fillId="2" borderId="9" xfId="1" applyNumberFormat="1" applyFont="1" applyFill="1" applyBorder="1" applyAlignment="1">
      <alignment horizontal="center"/>
    </xf>
    <xf numFmtId="3" fontId="0" fillId="2" borderId="10" xfId="1" applyNumberFormat="1" applyFont="1" applyFill="1" applyBorder="1" applyAlignment="1">
      <alignment horizontal="center"/>
    </xf>
    <xf numFmtId="0" fontId="0" fillId="2" borderId="11" xfId="1" applyFont="1" applyFill="1" applyBorder="1" applyAlignment="1">
      <alignment horizontal="center"/>
    </xf>
    <xf numFmtId="3" fontId="0" fillId="2" borderId="12" xfId="1" applyNumberFormat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0" fillId="2" borderId="15" xfId="1" applyFont="1" applyFill="1" applyBorder="1" applyAlignment="1">
      <alignment horizontal="center"/>
    </xf>
    <xf numFmtId="3" fontId="0" fillId="2" borderId="16" xfId="1" applyNumberFormat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3" fontId="0" fillId="2" borderId="17" xfId="1" applyNumberFormat="1" applyFont="1" applyFill="1" applyBorder="1" applyAlignment="1">
      <alignment horizontal="center"/>
    </xf>
    <xf numFmtId="0" fontId="0" fillId="2" borderId="18" xfId="1" applyFont="1" applyFill="1" applyBorder="1" applyAlignment="1">
      <alignment horizontal="center"/>
    </xf>
    <xf numFmtId="3" fontId="0" fillId="2" borderId="19" xfId="1" applyNumberFormat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0" fillId="2" borderId="23" xfId="1" applyFont="1" applyFill="1" applyBorder="1" applyAlignment="1">
      <alignment horizontal="center" vertical="center"/>
    </xf>
    <xf numFmtId="3" fontId="0" fillId="2" borderId="22" xfId="1" applyNumberFormat="1" applyFont="1" applyFill="1" applyBorder="1" applyAlignment="1">
      <alignment horizontal="center" vertical="center"/>
    </xf>
    <xf numFmtId="3" fontId="0" fillId="2" borderId="24" xfId="1" applyNumberFormat="1" applyFont="1" applyFill="1" applyBorder="1" applyAlignment="1">
      <alignment horizontal="center" vertical="center"/>
    </xf>
    <xf numFmtId="3" fontId="0" fillId="2" borderId="25" xfId="1" applyNumberFormat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6" fillId="0" borderId="26" xfId="1" applyFont="1" applyBorder="1" applyAlignment="1" applyProtection="1">
      <alignment horizontal="center" vertical="center"/>
      <protection hidden="1"/>
    </xf>
    <xf numFmtId="0" fontId="3" fillId="0" borderId="26" xfId="1" applyFont="1" applyBorder="1" applyAlignment="1" applyProtection="1">
      <alignment horizontal="center" vertical="center"/>
      <protection hidden="1"/>
    </xf>
    <xf numFmtId="0" fontId="3" fillId="4" borderId="27" xfId="1" applyFont="1" applyFill="1" applyBorder="1" applyAlignment="1" applyProtection="1">
      <alignment horizontal="left" vertical="center" shrinkToFit="1"/>
      <protection hidden="1"/>
    </xf>
    <xf numFmtId="0" fontId="8" fillId="0" borderId="26" xfId="1" applyFont="1" applyBorder="1" applyAlignment="1" applyProtection="1">
      <alignment horizontal="left" vertical="center" shrinkToFit="1"/>
      <protection hidden="1"/>
    </xf>
    <xf numFmtId="0" fontId="3" fillId="0" borderId="28" xfId="1" applyFont="1" applyBorder="1" applyAlignment="1" applyProtection="1">
      <alignment horizontal="center" vertical="center" shrinkToFit="1"/>
      <protection hidden="1"/>
    </xf>
    <xf numFmtId="3" fontId="8" fillId="0" borderId="29" xfId="1" applyNumberFormat="1" applyFont="1" applyBorder="1" applyAlignment="1" applyProtection="1">
      <alignment horizontal="right" vertical="center" shrinkToFit="1"/>
      <protection hidden="1"/>
    </xf>
    <xf numFmtId="0" fontId="3" fillId="0" borderId="30" xfId="1" applyFont="1" applyBorder="1" applyAlignment="1" applyProtection="1">
      <alignment horizontal="center" vertical="center" shrinkToFit="1"/>
      <protection hidden="1"/>
    </xf>
    <xf numFmtId="3" fontId="8" fillId="0" borderId="31" xfId="1" applyNumberFormat="1" applyFont="1" applyBorder="1" applyAlignment="1" applyProtection="1">
      <alignment horizontal="right" vertical="center" shrinkToFit="1"/>
      <protection hidden="1"/>
    </xf>
    <xf numFmtId="3" fontId="8" fillId="0" borderId="32" xfId="1" applyNumberFormat="1" applyFont="1" applyBorder="1" applyAlignment="1" applyProtection="1">
      <alignment horizontal="right" vertical="center" shrinkToFit="1"/>
      <protection hidden="1"/>
    </xf>
    <xf numFmtId="0" fontId="3" fillId="0" borderId="33" xfId="1" applyFont="1" applyBorder="1" applyAlignment="1" applyProtection="1">
      <alignment horizontal="center" vertical="center" shrinkToFit="1"/>
      <protection hidden="1"/>
    </xf>
    <xf numFmtId="3" fontId="8" fillId="0" borderId="34" xfId="1" applyNumberFormat="1" applyFont="1" applyBorder="1" applyAlignment="1" applyProtection="1">
      <alignment horizontal="right" vertical="center" shrinkToFit="1"/>
      <protection hidden="1"/>
    </xf>
    <xf numFmtId="0" fontId="8" fillId="6" borderId="26" xfId="1" applyFont="1" applyFill="1" applyBorder="1" applyAlignment="1" applyProtection="1">
      <alignment horizontal="center" vertical="center"/>
      <protection hidden="1"/>
    </xf>
    <xf numFmtId="0" fontId="3" fillId="0" borderId="35" xfId="1" applyFont="1" applyBorder="1" applyAlignment="1" applyProtection="1">
      <alignment horizontal="center" vertical="center"/>
      <protection hidden="1"/>
    </xf>
    <xf numFmtId="0" fontId="8" fillId="6" borderId="35" xfId="1" applyFont="1" applyFill="1" applyBorder="1" applyAlignment="1" applyProtection="1">
      <alignment horizontal="center" vertical="center"/>
      <protection hidden="1"/>
    </xf>
    <xf numFmtId="0" fontId="8" fillId="0" borderId="36" xfId="1" applyFont="1" applyBorder="1" applyAlignment="1" applyProtection="1">
      <alignment horizontal="left" vertical="center" shrinkToFit="1"/>
      <protection hidden="1"/>
    </xf>
    <xf numFmtId="0" fontId="3" fillId="0" borderId="37" xfId="1" applyFont="1" applyBorder="1" applyAlignment="1" applyProtection="1">
      <alignment horizontal="center" vertical="center" shrinkToFit="1"/>
      <protection hidden="1"/>
    </xf>
    <xf numFmtId="3" fontId="8" fillId="0" borderId="38" xfId="1" applyNumberFormat="1" applyFont="1" applyBorder="1" applyAlignment="1" applyProtection="1">
      <alignment horizontal="right" vertical="center" shrinkToFit="1"/>
      <protection hidden="1"/>
    </xf>
    <xf numFmtId="0" fontId="3" fillId="0" borderId="39" xfId="1" applyFont="1" applyBorder="1" applyAlignment="1" applyProtection="1">
      <alignment horizontal="center" vertical="center" shrinkToFit="1"/>
      <protection hidden="1"/>
    </xf>
    <xf numFmtId="3" fontId="8" fillId="0" borderId="40" xfId="1" applyNumberFormat="1" applyFont="1" applyBorder="1" applyAlignment="1" applyProtection="1">
      <alignment horizontal="right" vertical="center" shrinkToFit="1"/>
      <protection hidden="1"/>
    </xf>
    <xf numFmtId="0" fontId="9" fillId="0" borderId="30" xfId="1" applyFont="1" applyBorder="1" applyAlignment="1" applyProtection="1">
      <alignment horizontal="center" vertical="center" shrinkToFit="1"/>
      <protection hidden="1"/>
    </xf>
    <xf numFmtId="3" fontId="10" fillId="0" borderId="32" xfId="1" applyNumberFormat="1" applyFont="1" applyBorder="1" applyAlignment="1" applyProtection="1">
      <alignment horizontal="right" vertical="center" shrinkToFit="1"/>
      <protection hidden="1"/>
    </xf>
    <xf numFmtId="0" fontId="9" fillId="0" borderId="28" xfId="1" applyFont="1" applyBorder="1" applyAlignment="1" applyProtection="1">
      <alignment horizontal="center" vertical="center" shrinkToFit="1"/>
      <protection hidden="1"/>
    </xf>
    <xf numFmtId="3" fontId="10" fillId="0" borderId="29" xfId="1" applyNumberFormat="1" applyFont="1" applyBorder="1" applyAlignment="1" applyProtection="1">
      <alignment horizontal="right" vertical="center" shrinkToFit="1"/>
      <protection hidden="1"/>
    </xf>
    <xf numFmtId="0" fontId="9" fillId="0" borderId="33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3" fontId="10" fillId="0" borderId="31" xfId="1" applyNumberFormat="1" applyFont="1" applyBorder="1" applyAlignment="1" applyProtection="1">
      <alignment horizontal="right" vertical="center" shrinkToFit="1"/>
      <protection hidden="1"/>
    </xf>
    <xf numFmtId="0" fontId="11" fillId="0" borderId="0" xfId="0" applyFont="1"/>
    <xf numFmtId="0" fontId="12" fillId="0" borderId="0" xfId="0" applyFont="1"/>
    <xf numFmtId="0" fontId="13" fillId="0" borderId="44" xfId="0" applyFont="1" applyBorder="1"/>
    <xf numFmtId="0" fontId="0" fillId="0" borderId="45" xfId="0" applyBorder="1"/>
    <xf numFmtId="0" fontId="12" fillId="0" borderId="49" xfId="0" applyFont="1" applyBorder="1"/>
    <xf numFmtId="0" fontId="0" fillId="0" borderId="50" xfId="0" applyBorder="1"/>
    <xf numFmtId="0" fontId="10" fillId="5" borderId="28" xfId="1" applyFont="1" applyFill="1" applyBorder="1" applyAlignment="1" applyProtection="1">
      <alignment horizontal="center" vertical="center" shrinkToFit="1"/>
      <protection hidden="1"/>
    </xf>
    <xf numFmtId="3" fontId="10" fillId="5" borderId="28" xfId="1" applyNumberFormat="1" applyFont="1" applyFill="1" applyBorder="1" applyAlignment="1" applyProtection="1">
      <alignment horizontal="right" vertical="center" shrinkToFit="1"/>
      <protection hidden="1"/>
    </xf>
    <xf numFmtId="0" fontId="6" fillId="4" borderId="56" xfId="1" applyFont="1" applyFill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 applyProtection="1">
      <alignment horizontal="left" vertical="center" shrinkToFit="1"/>
      <protection hidden="1"/>
    </xf>
    <xf numFmtId="3" fontId="14" fillId="0" borderId="56" xfId="0" applyNumberFormat="1" applyFont="1" applyBorder="1"/>
    <xf numFmtId="0" fontId="3" fillId="8" borderId="27" xfId="1" applyFont="1" applyFill="1" applyBorder="1" applyAlignment="1" applyProtection="1">
      <alignment horizontal="left" vertical="center" shrinkToFit="1"/>
      <protection hidden="1"/>
    </xf>
    <xf numFmtId="0" fontId="8" fillId="9" borderId="28" xfId="1" applyFont="1" applyFill="1" applyBorder="1" applyAlignment="1" applyProtection="1">
      <alignment horizontal="center" vertical="center" shrinkToFit="1"/>
      <protection hidden="1"/>
    </xf>
    <xf numFmtId="3" fontId="8" fillId="9" borderId="28" xfId="1" applyNumberFormat="1" applyFont="1" applyFill="1" applyBorder="1" applyAlignment="1" applyProtection="1">
      <alignment horizontal="right" vertical="center" shrinkToFit="1"/>
      <protection hidden="1"/>
    </xf>
    <xf numFmtId="0" fontId="8" fillId="9" borderId="35" xfId="1" applyFont="1" applyFill="1" applyBorder="1" applyAlignment="1" applyProtection="1">
      <alignment horizontal="center" vertical="center"/>
      <protection hidden="1"/>
    </xf>
    <xf numFmtId="0" fontId="18" fillId="2" borderId="20" xfId="1" applyFont="1" applyFill="1" applyBorder="1" applyAlignment="1">
      <alignment horizontal="center"/>
    </xf>
    <xf numFmtId="0" fontId="0" fillId="0" borderId="57" xfId="0" applyBorder="1"/>
    <xf numFmtId="0" fontId="17" fillId="0" borderId="44" xfId="0" applyFont="1" applyBorder="1"/>
    <xf numFmtId="0" fontId="17" fillId="0" borderId="49" xfId="0" applyFont="1" applyBorder="1"/>
    <xf numFmtId="3" fontId="0" fillId="0" borderId="56" xfId="0" applyNumberFormat="1" applyBorder="1"/>
    <xf numFmtId="0" fontId="8" fillId="0" borderId="0" xfId="1" applyFont="1" applyBorder="1" applyAlignment="1" applyProtection="1">
      <alignment horizontal="left" vertical="center" shrinkToFit="1"/>
      <protection hidden="1"/>
    </xf>
    <xf numFmtId="0" fontId="3" fillId="0" borderId="0" xfId="1" applyFont="1" applyBorder="1" applyAlignment="1" applyProtection="1">
      <alignment horizontal="center" vertical="center" shrinkToFit="1"/>
      <protection hidden="1"/>
    </xf>
    <xf numFmtId="3" fontId="8" fillId="0" borderId="0" xfId="1" applyNumberFormat="1" applyFont="1" applyBorder="1" applyAlignment="1" applyProtection="1">
      <alignment horizontal="right" vertical="center" shrinkToFit="1"/>
      <protection hidden="1"/>
    </xf>
    <xf numFmtId="0" fontId="19" fillId="0" borderId="0" xfId="1" applyFont="1" applyBorder="1" applyAlignment="1" applyProtection="1">
      <alignment horizontal="left" vertical="center" shrinkToFit="1"/>
      <protection hidden="1"/>
    </xf>
    <xf numFmtId="0" fontId="20" fillId="0" borderId="0" xfId="0" applyFont="1"/>
    <xf numFmtId="0" fontId="14" fillId="0" borderId="56" xfId="0" applyFont="1" applyBorder="1" applyAlignment="1">
      <alignment horizontal="center" vertical="center"/>
    </xf>
    <xf numFmtId="0" fontId="7" fillId="7" borderId="8" xfId="0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3" fontId="7" fillId="7" borderId="10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3" fontId="7" fillId="7" borderId="13" xfId="0" applyNumberFormat="1" applyFont="1" applyFill="1" applyBorder="1" applyAlignment="1">
      <alignment horizontal="center"/>
    </xf>
    <xf numFmtId="3" fontId="7" fillId="7" borderId="12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/>
    </xf>
    <xf numFmtId="3" fontId="7" fillId="7" borderId="16" xfId="0" applyNumberFormat="1" applyFont="1" applyFill="1" applyBorder="1" applyAlignment="1">
      <alignment horizontal="center"/>
    </xf>
    <xf numFmtId="3" fontId="7" fillId="7" borderId="17" xfId="0" applyNumberFormat="1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3" fontId="7" fillId="7" borderId="20" xfId="0" applyNumberFormat="1" applyFont="1" applyFill="1" applyBorder="1" applyAlignment="1">
      <alignment horizontal="center"/>
    </xf>
    <xf numFmtId="3" fontId="7" fillId="7" borderId="19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7" borderId="22" xfId="0" applyNumberFormat="1" applyFont="1" applyFill="1" applyBorder="1" applyAlignment="1">
      <alignment horizontal="center" vertical="center"/>
    </xf>
    <xf numFmtId="3" fontId="7" fillId="7" borderId="24" xfId="0" applyNumberFormat="1" applyFont="1" applyFill="1" applyBorder="1" applyAlignment="1">
      <alignment horizontal="center" vertical="center"/>
    </xf>
    <xf numFmtId="3" fontId="7" fillId="7" borderId="25" xfId="0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hidden="1"/>
    </xf>
    <xf numFmtId="0" fontId="3" fillId="6" borderId="65" xfId="0" applyFont="1" applyFill="1" applyBorder="1" applyAlignment="1" applyProtection="1">
      <alignment horizontal="left" vertical="center" shrinkToFit="1"/>
      <protection hidden="1"/>
    </xf>
    <xf numFmtId="0" fontId="8" fillId="0" borderId="26" xfId="0" applyFont="1" applyBorder="1" applyAlignment="1" applyProtection="1">
      <alignment horizontal="left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3" fontId="8" fillId="0" borderId="29" xfId="0" applyNumberFormat="1" applyFont="1" applyBorder="1" applyAlignment="1" applyProtection="1">
      <alignment horizontal="right" vertical="center" shrinkToFit="1"/>
      <protection hidden="1"/>
    </xf>
    <xf numFmtId="0" fontId="3" fillId="0" borderId="30" xfId="0" applyFont="1" applyBorder="1" applyAlignment="1" applyProtection="1">
      <alignment horizontal="center" vertical="center" shrinkToFit="1"/>
      <protection hidden="1"/>
    </xf>
    <xf numFmtId="3" fontId="8" fillId="0" borderId="31" xfId="0" applyNumberFormat="1" applyFont="1" applyBorder="1" applyAlignment="1" applyProtection="1">
      <alignment horizontal="right" vertical="center" shrinkToFit="1"/>
      <protection hidden="1"/>
    </xf>
    <xf numFmtId="3" fontId="8" fillId="0" borderId="32" xfId="0" applyNumberFormat="1" applyFont="1" applyBorder="1" applyAlignment="1" applyProtection="1">
      <alignment horizontal="right" vertical="center" shrinkToFit="1"/>
      <protection hidden="1"/>
    </xf>
    <xf numFmtId="0" fontId="8" fillId="5" borderId="28" xfId="0" applyFont="1" applyFill="1" applyBorder="1" applyAlignment="1" applyProtection="1">
      <alignment horizontal="center" vertical="center" shrinkToFit="1"/>
      <protection hidden="1"/>
    </xf>
    <xf numFmtId="3" fontId="8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23" fillId="0" borderId="32" xfId="0" applyFont="1" applyBorder="1" applyAlignment="1" applyProtection="1">
      <alignment horizontal="center" vertical="center" shrinkToFit="1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left" vertical="center" shrinkToFit="1"/>
      <protection hidden="1"/>
    </xf>
    <xf numFmtId="0" fontId="8" fillId="0" borderId="35" xfId="0" applyFont="1" applyBorder="1" applyAlignment="1" applyProtection="1">
      <alignment horizontal="left" vertical="center" shrinkToFit="1"/>
      <protection hidden="1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3" fontId="8" fillId="0" borderId="34" xfId="0" applyNumberFormat="1" applyFont="1" applyBorder="1" applyAlignment="1" applyProtection="1">
      <alignment horizontal="right" vertical="center" shrinkToFit="1"/>
      <protection hidden="1"/>
    </xf>
    <xf numFmtId="0" fontId="3" fillId="0" borderId="66" xfId="0" applyFont="1" applyBorder="1" applyAlignment="1" applyProtection="1">
      <alignment horizontal="center" vertical="center" shrinkToFit="1"/>
      <protection hidden="1"/>
    </xf>
    <xf numFmtId="3" fontId="8" fillId="0" borderId="67" xfId="0" applyNumberFormat="1" applyFont="1" applyBorder="1" applyAlignment="1" applyProtection="1">
      <alignment horizontal="right" vertical="center" shrinkToFit="1"/>
      <protection hidden="1"/>
    </xf>
    <xf numFmtId="0" fontId="8" fillId="0" borderId="41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left" vertical="center" shrinkToFit="1"/>
      <protection hidden="1"/>
    </xf>
    <xf numFmtId="0" fontId="8" fillId="0" borderId="41" xfId="0" applyFont="1" applyBorder="1" applyAlignment="1" applyProtection="1">
      <alignment horizontal="left" vertical="center" shrinkToFit="1"/>
      <protection hidden="1"/>
    </xf>
    <xf numFmtId="0" fontId="3" fillId="0" borderId="69" xfId="0" applyFont="1" applyBorder="1" applyAlignment="1" applyProtection="1">
      <alignment horizontal="center" vertical="center" shrinkToFit="1"/>
      <protection hidden="1"/>
    </xf>
    <xf numFmtId="3" fontId="8" fillId="0" borderId="70" xfId="0" applyNumberFormat="1" applyFont="1" applyBorder="1" applyAlignment="1" applyProtection="1">
      <alignment horizontal="right" vertical="center" shrinkToFit="1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3" fontId="8" fillId="0" borderId="72" xfId="0" applyNumberFormat="1" applyFont="1" applyBorder="1" applyAlignment="1" applyProtection="1">
      <alignment horizontal="right" vertical="center" shrinkToFit="1"/>
      <protection hidden="1"/>
    </xf>
    <xf numFmtId="0" fontId="8" fillId="0" borderId="69" xfId="0" applyFont="1" applyBorder="1" applyAlignment="1" applyProtection="1">
      <alignment horizontal="center" vertical="center" shrinkToFit="1"/>
      <protection hidden="1"/>
    </xf>
    <xf numFmtId="3" fontId="8" fillId="0" borderId="69" xfId="0" applyNumberFormat="1" applyFont="1" applyBorder="1" applyAlignment="1" applyProtection="1">
      <alignment horizontal="right" vertical="center" shrinkToFit="1"/>
      <protection hidden="1"/>
    </xf>
    <xf numFmtId="0" fontId="23" fillId="0" borderId="72" xfId="0" applyFont="1" applyBorder="1" applyAlignment="1" applyProtection="1">
      <alignment horizontal="center" vertical="center" shrinkToFit="1"/>
      <protection hidden="1"/>
    </xf>
    <xf numFmtId="0" fontId="9" fillId="0" borderId="28" xfId="0" applyFont="1" applyBorder="1" applyAlignment="1" applyProtection="1">
      <alignment horizontal="center" vertical="center" shrinkToFit="1"/>
      <protection hidden="1"/>
    </xf>
    <xf numFmtId="3" fontId="10" fillId="0" borderId="29" xfId="0" applyNumberFormat="1" applyFont="1" applyBorder="1" applyAlignment="1" applyProtection="1">
      <alignment horizontal="right" vertical="center" shrinkToFit="1"/>
      <protection hidden="1"/>
    </xf>
    <xf numFmtId="0" fontId="9" fillId="0" borderId="30" xfId="0" applyFont="1" applyBorder="1" applyAlignment="1" applyProtection="1">
      <alignment horizontal="center" vertical="center" shrinkToFit="1"/>
      <protection hidden="1"/>
    </xf>
    <xf numFmtId="3" fontId="10" fillId="0" borderId="32" xfId="0" applyNumberFormat="1" applyFont="1" applyBorder="1" applyAlignment="1" applyProtection="1">
      <alignment horizontal="right" vertical="center" shrinkToFit="1"/>
      <protection hidden="1"/>
    </xf>
    <xf numFmtId="0" fontId="9" fillId="0" borderId="66" xfId="0" applyFont="1" applyBorder="1" applyAlignment="1" applyProtection="1">
      <alignment horizontal="center" vertical="center" shrinkToFit="1"/>
      <protection hidden="1"/>
    </xf>
    <xf numFmtId="3" fontId="10" fillId="0" borderId="67" xfId="0" applyNumberFormat="1" applyFont="1" applyBorder="1" applyAlignment="1" applyProtection="1">
      <alignment horizontal="right" vertical="center" shrinkToFit="1"/>
      <protection hidden="1"/>
    </xf>
    <xf numFmtId="0" fontId="9" fillId="0" borderId="33" xfId="0" applyFont="1" applyBorder="1" applyAlignment="1" applyProtection="1">
      <alignment horizontal="center" vertical="center" shrinkToFit="1"/>
      <protection hidden="1"/>
    </xf>
    <xf numFmtId="3" fontId="10" fillId="0" borderId="34" xfId="0" applyNumberFormat="1" applyFont="1" applyBorder="1" applyAlignment="1" applyProtection="1">
      <alignment horizontal="right" vertical="center" shrinkToFit="1"/>
      <protection hidden="1"/>
    </xf>
    <xf numFmtId="0" fontId="10" fillId="5" borderId="28" xfId="0" applyFont="1" applyFill="1" applyBorder="1" applyAlignment="1" applyProtection="1">
      <alignment horizontal="center" vertical="center" shrinkToFit="1"/>
      <protection hidden="1"/>
    </xf>
    <xf numFmtId="3" fontId="10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14" fillId="0" borderId="0" xfId="0" applyFont="1"/>
    <xf numFmtId="0" fontId="24" fillId="5" borderId="28" xfId="0" applyFont="1" applyFill="1" applyBorder="1" applyAlignment="1" applyProtection="1">
      <alignment horizontal="center" vertical="center" shrinkToFit="1"/>
      <protection hidden="1"/>
    </xf>
    <xf numFmtId="3" fontId="24" fillId="5" borderId="28" xfId="0" applyNumberFormat="1" applyFont="1" applyFill="1" applyBorder="1" applyAlignment="1" applyProtection="1">
      <alignment horizontal="right" vertical="center" shrinkToFit="1"/>
      <protection hidden="1"/>
    </xf>
    <xf numFmtId="0" fontId="25" fillId="0" borderId="56" xfId="0" applyFont="1" applyBorder="1"/>
    <xf numFmtId="0" fontId="3" fillId="7" borderId="2" xfId="0" applyFont="1" applyFill="1" applyBorder="1" applyAlignment="1">
      <alignment horizontal="center" vertical="center"/>
    </xf>
    <xf numFmtId="0" fontId="3" fillId="7" borderId="77" xfId="0" applyFont="1" applyFill="1" applyBorder="1" applyAlignment="1">
      <alignment horizontal="center" vertical="center"/>
    </xf>
    <xf numFmtId="0" fontId="3" fillId="7" borderId="78" xfId="0" applyFont="1" applyFill="1" applyBorder="1" applyAlignment="1">
      <alignment horizontal="center" vertical="center"/>
    </xf>
    <xf numFmtId="0" fontId="3" fillId="7" borderId="79" xfId="0" applyFont="1" applyFill="1" applyBorder="1" applyAlignment="1">
      <alignment horizontal="center" vertical="center"/>
    </xf>
    <xf numFmtId="0" fontId="3" fillId="7" borderId="80" xfId="0" applyFont="1" applyFill="1" applyBorder="1" applyAlignment="1">
      <alignment horizontal="center" vertical="center"/>
    </xf>
    <xf numFmtId="0" fontId="3" fillId="7" borderId="81" xfId="0" applyFont="1" applyFill="1" applyBorder="1" applyAlignment="1">
      <alignment horizontal="center" vertical="center"/>
    </xf>
    <xf numFmtId="0" fontId="22" fillId="7" borderId="75" xfId="0" applyFont="1" applyFill="1" applyBorder="1" applyAlignment="1" applyProtection="1">
      <alignment horizontal="center" vertical="center" wrapText="1"/>
      <protection locked="0"/>
    </xf>
    <xf numFmtId="0" fontId="22" fillId="7" borderId="76" xfId="0" applyFont="1" applyFill="1" applyBorder="1" applyAlignment="1" applyProtection="1">
      <alignment horizontal="center" vertical="center" wrapText="1"/>
      <protection locked="0"/>
    </xf>
    <xf numFmtId="0" fontId="21" fillId="7" borderId="8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60" xfId="0" applyFont="1" applyFill="1" applyBorder="1" applyAlignment="1">
      <alignment horizontal="center" vertical="center"/>
    </xf>
    <xf numFmtId="0" fontId="21" fillId="7" borderId="61" xfId="0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/>
    </xf>
    <xf numFmtId="0" fontId="3" fillId="7" borderId="55" xfId="0" applyFont="1" applyFill="1" applyBorder="1" applyAlignment="1">
      <alignment horizontal="center" vertical="center"/>
    </xf>
    <xf numFmtId="0" fontId="3" fillId="7" borderId="56" xfId="0" applyFont="1" applyFill="1" applyBorder="1" applyAlignment="1">
      <alignment horizontal="center" vertical="center"/>
    </xf>
    <xf numFmtId="0" fontId="3" fillId="7" borderId="64" xfId="0" applyFont="1" applyFill="1" applyBorder="1" applyAlignment="1">
      <alignment horizontal="center" vertical="center"/>
    </xf>
    <xf numFmtId="0" fontId="22" fillId="7" borderId="55" xfId="0" applyFont="1" applyFill="1" applyBorder="1" applyAlignment="1" applyProtection="1">
      <alignment horizontal="center" vertical="center" wrapText="1"/>
      <protection locked="0"/>
    </xf>
    <xf numFmtId="0" fontId="22" fillId="7" borderId="54" xfId="0" applyFont="1" applyFill="1" applyBorder="1" applyAlignment="1" applyProtection="1">
      <alignment horizontal="center" vertical="center" wrapText="1"/>
      <protection locked="0"/>
    </xf>
    <xf numFmtId="0" fontId="22" fillId="7" borderId="63" xfId="0" applyFont="1" applyFill="1" applyBorder="1" applyAlignment="1" applyProtection="1">
      <alignment horizontal="center" vertical="center" wrapText="1"/>
      <protection locked="0"/>
    </xf>
    <xf numFmtId="0" fontId="22" fillId="7" borderId="64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47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6" fillId="3" borderId="5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2" fillId="7" borderId="42" xfId="2" applyFont="1" applyFill="1" applyBorder="1" applyAlignment="1">
      <alignment horizontal="center" vertical="center" wrapText="1"/>
    </xf>
    <xf numFmtId="0" fontId="2" fillId="7" borderId="46" xfId="2" applyFont="1" applyFill="1" applyBorder="1" applyAlignment="1">
      <alignment horizontal="center" vertical="center" wrapText="1"/>
    </xf>
    <xf numFmtId="0" fontId="2" fillId="7" borderId="51" xfId="2" applyFont="1" applyFill="1" applyBorder="1" applyAlignment="1">
      <alignment horizontal="center" vertical="center" wrapText="1"/>
    </xf>
    <xf numFmtId="0" fontId="3" fillId="7" borderId="73" xfId="2" applyFont="1" applyFill="1" applyBorder="1" applyAlignment="1">
      <alignment horizontal="center" vertical="center" wrapText="1"/>
    </xf>
    <xf numFmtId="0" fontId="3" fillId="7" borderId="74" xfId="2" applyFont="1" applyFill="1" applyBorder="1" applyAlignment="1">
      <alignment horizontal="center" vertical="center" wrapText="1"/>
    </xf>
    <xf numFmtId="0" fontId="3" fillId="7" borderId="43" xfId="2" applyFont="1" applyFill="1" applyBorder="1" applyAlignment="1">
      <alignment horizontal="center" vertical="center"/>
    </xf>
    <xf numFmtId="0" fontId="3" fillId="7" borderId="48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6" fillId="0" borderId="52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0" fillId="0" borderId="56" xfId="0" applyBorder="1" applyAlignment="1">
      <alignment horizontal="center" vertical="center"/>
    </xf>
    <xf numFmtId="0" fontId="0" fillId="0" borderId="56" xfId="0" applyBorder="1"/>
    <xf numFmtId="0" fontId="15" fillId="0" borderId="56" xfId="0" applyFont="1" applyBorder="1" applyAlignment="1">
      <alignment horizontal="center" vertical="center"/>
    </xf>
    <xf numFmtId="3" fontId="15" fillId="0" borderId="56" xfId="0" applyNumberFormat="1" applyFont="1" applyBorder="1"/>
    <xf numFmtId="3" fontId="25" fillId="0" borderId="56" xfId="0" applyNumberFormat="1" applyFont="1" applyBorder="1"/>
    <xf numFmtId="0" fontId="6" fillId="6" borderId="56" xfId="1" applyFont="1" applyFill="1" applyBorder="1" applyAlignment="1" applyProtection="1">
      <alignment horizontal="left" vertical="center" shrinkToFit="1"/>
      <protection hidden="1"/>
    </xf>
    <xf numFmtId="0" fontId="25" fillId="0" borderId="56" xfId="0" applyFont="1" applyBorder="1" applyAlignment="1">
      <alignment horizontal="center" vertical="center"/>
    </xf>
    <xf numFmtId="0" fontId="8" fillId="0" borderId="56" xfId="0" applyFont="1" applyBorder="1" applyAlignment="1" applyProtection="1">
      <alignment horizontal="left" vertical="center" shrinkToFit="1"/>
      <protection hidden="1"/>
    </xf>
    <xf numFmtId="0" fontId="14" fillId="0" borderId="56" xfId="0" applyFont="1" applyBorder="1"/>
    <xf numFmtId="0" fontId="6" fillId="0" borderId="83" xfId="1" applyFont="1" applyBorder="1" applyAlignment="1" applyProtection="1">
      <alignment horizontal="center" vertical="center"/>
      <protection hidden="1"/>
    </xf>
    <xf numFmtId="0" fontId="6" fillId="4" borderId="84" xfId="1" applyFont="1" applyFill="1" applyBorder="1" applyAlignment="1" applyProtection="1">
      <alignment horizontal="left" vertical="center" shrinkToFit="1"/>
      <protection hidden="1"/>
    </xf>
    <xf numFmtId="0" fontId="4" fillId="0" borderId="84" xfId="1" applyFont="1" applyBorder="1" applyAlignment="1" applyProtection="1">
      <alignment horizontal="left" vertical="center" shrinkToFit="1"/>
      <protection hidden="1"/>
    </xf>
    <xf numFmtId="0" fontId="14" fillId="0" borderId="84" xfId="0" applyFont="1" applyBorder="1" applyAlignment="1">
      <alignment horizontal="center" vertical="center"/>
    </xf>
    <xf numFmtId="3" fontId="14" fillId="0" borderId="84" xfId="0" applyNumberFormat="1" applyFont="1" applyBorder="1"/>
    <xf numFmtId="0" fontId="0" fillId="0" borderId="84" xfId="0" applyBorder="1"/>
    <xf numFmtId="3" fontId="0" fillId="0" borderId="84" xfId="0" applyNumberFormat="1" applyBorder="1"/>
    <xf numFmtId="0" fontId="25" fillId="0" borderId="84" xfId="0" applyFont="1" applyBorder="1"/>
    <xf numFmtId="3" fontId="25" fillId="0" borderId="84" xfId="0" applyNumberFormat="1" applyFont="1" applyBorder="1"/>
    <xf numFmtId="0" fontId="0" fillId="0" borderId="0" xfId="0" applyBorder="1"/>
  </cellXfs>
  <cellStyles count="3">
    <cellStyle name="Normalno" xfId="0" builtinId="0"/>
    <cellStyle name="Obično_Zbirni rezultati lige" xfId="2" xr:uid="{A04E2C08-AF06-4FBD-B5F2-C8F218A65C6C}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724948</xdr:colOff>
      <xdr:row>3</xdr:row>
      <xdr:rowOff>58079</xdr:rowOff>
    </xdr:from>
    <xdr:to>
      <xdr:col>2</xdr:col>
      <xdr:colOff>1162861</xdr:colOff>
      <xdr:row>5</xdr:row>
      <xdr:rowOff>156819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8D8863A-AC76-48A4-80FA-1007B22E09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95100" y="696951"/>
          <a:ext cx="437913" cy="48206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103036</xdr:colOff>
      <xdr:row>7</xdr:row>
      <xdr:rowOff>104400</xdr:rowOff>
    </xdr:from>
    <xdr:to>
      <xdr:col>1</xdr:col>
      <xdr:colOff>466726</xdr:colOff>
      <xdr:row>8</xdr:row>
      <xdr:rowOff>257176</xdr:rowOff>
    </xdr:to>
    <xdr:pic>
      <xdr:nvPicPr>
        <xdr:cNvPr id="4" name="Picture 3" descr="grb HŠRS 3">
          <a:extLst>
            <a:ext uri="{FF2B5EF4-FFF2-40B4-BE49-F238E27FC236}">
              <a16:creationId xmlns:a16="http://schemas.microsoft.com/office/drawing/2014/main" id="{A7AFC59F-3F6F-43E6-85DF-B9A0AF907D8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2636" y="20706975"/>
          <a:ext cx="363690" cy="3623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466725</xdr:colOff>
      <xdr:row>51</xdr:row>
      <xdr:rowOff>104775</xdr:rowOff>
    </xdr:from>
    <xdr:to>
      <xdr:col>2</xdr:col>
      <xdr:colOff>866775</xdr:colOff>
      <xdr:row>52</xdr:row>
      <xdr:rowOff>125729</xdr:rowOff>
    </xdr:to>
    <xdr:pic macro="[1]!sortpoekipama">
      <xdr:nvPicPr>
        <xdr:cNvPr id="7" name="Picture 3" descr="grb HŠRS 3">
          <a:extLst>
            <a:ext uri="{FF2B5EF4-FFF2-40B4-BE49-F238E27FC236}">
              <a16:creationId xmlns:a16="http://schemas.microsoft.com/office/drawing/2014/main" id="{DCBC58B1-19E4-422E-8B11-EFC42DB1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465" y="2116455"/>
          <a:ext cx="40005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466725</xdr:colOff>
      <xdr:row>94</xdr:row>
      <xdr:rowOff>152400</xdr:rowOff>
    </xdr:from>
    <xdr:ext cx="400050" cy="393546"/>
    <xdr:pic macro="[2]!sortpoekipama">
      <xdr:nvPicPr>
        <xdr:cNvPr id="5" name="Picture 3" descr="grb HŠRS 3">
          <a:extLst>
            <a:ext uri="{FF2B5EF4-FFF2-40B4-BE49-F238E27FC236}">
              <a16:creationId xmlns:a16="http://schemas.microsoft.com/office/drawing/2014/main" id="{90B7D3A5-FC74-42D2-89CD-E97C0C94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77" y="19957430"/>
          <a:ext cx="400050" cy="39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103036</xdr:colOff>
      <xdr:row>7</xdr:row>
      <xdr:rowOff>104400</xdr:rowOff>
    </xdr:from>
    <xdr:to>
      <xdr:col>1</xdr:col>
      <xdr:colOff>466726</xdr:colOff>
      <xdr:row>8</xdr:row>
      <xdr:rowOff>257175</xdr:rowOff>
    </xdr:to>
    <xdr:pic>
      <xdr:nvPicPr>
        <xdr:cNvPr id="6" name="Picture 3" descr="grb HŠRS 3">
          <a:extLst>
            <a:ext uri="{FF2B5EF4-FFF2-40B4-BE49-F238E27FC236}">
              <a16:creationId xmlns:a16="http://schemas.microsoft.com/office/drawing/2014/main" id="{143C83AF-A112-4F51-8E2A-354C9B3D6EE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2636" y="11896350"/>
          <a:ext cx="363690" cy="36232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RIBA-NAS\HSRS%20dokumenti\Lige%202024%20sve%20discipline\Feeder\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99"/>
  <sheetViews>
    <sheetView tabSelected="1" topLeftCell="A139" zoomScale="82" zoomScaleNormal="82" workbookViewId="0">
      <selection activeCell="V158" sqref="V158"/>
    </sheetView>
  </sheetViews>
  <sheetFormatPr defaultRowHeight="15" x14ac:dyDescent="0.25"/>
  <cols>
    <col min="2" max="2" width="19" customWidth="1"/>
    <col min="3" max="3" width="23" customWidth="1"/>
    <col min="4" max="4" width="5" customWidth="1"/>
    <col min="5" max="5" width="9" customWidth="1"/>
    <col min="6" max="6" width="5" customWidth="1"/>
    <col min="7" max="7" width="8.7109375" customWidth="1"/>
    <col min="8" max="8" width="5.140625" customWidth="1"/>
    <col min="9" max="9" width="8.5703125" customWidth="1"/>
    <col min="10" max="10" width="4.7109375" customWidth="1"/>
    <col min="11" max="11" width="8.7109375" customWidth="1"/>
    <col min="12" max="12" width="5" customWidth="1"/>
    <col min="13" max="13" width="8.28515625" customWidth="1"/>
    <col min="14" max="14" width="5" customWidth="1"/>
    <col min="15" max="15" width="8.42578125" customWidth="1"/>
    <col min="16" max="16" width="5" customWidth="1"/>
    <col min="17" max="17" width="8.42578125" customWidth="1"/>
    <col min="18" max="18" width="5.140625" customWidth="1"/>
    <col min="19" max="19" width="8.7109375" customWidth="1"/>
    <col min="20" max="20" width="5" customWidth="1"/>
    <col min="21" max="21" width="8" customWidth="1"/>
    <col min="22" max="22" width="5.140625" customWidth="1"/>
    <col min="23" max="23" width="8.42578125" customWidth="1"/>
    <col min="24" max="24" width="5.140625" customWidth="1"/>
    <col min="25" max="25" width="8" customWidth="1"/>
    <col min="26" max="26" width="8.140625" customWidth="1"/>
    <col min="27" max="27" width="8.5703125" customWidth="1"/>
    <col min="28" max="28" width="6.140625" customWidth="1"/>
  </cols>
  <sheetData>
    <row r="2" spans="1:26" ht="21" x14ac:dyDescent="0.35">
      <c r="C2" s="50" t="s">
        <v>151</v>
      </c>
    </row>
    <row r="5" spans="1:26" ht="15.75" x14ac:dyDescent="0.25">
      <c r="A5" s="70"/>
      <c r="B5" s="70"/>
      <c r="C5" s="70"/>
      <c r="D5" s="71"/>
      <c r="E5" s="72"/>
      <c r="F5" s="71"/>
      <c r="G5" s="72"/>
      <c r="H5" s="71"/>
      <c r="I5" s="72"/>
      <c r="J5" s="71"/>
      <c r="K5" s="72"/>
      <c r="L5" s="71"/>
      <c r="M5" s="72"/>
      <c r="N5" s="71"/>
      <c r="O5" s="72"/>
      <c r="P5" s="71"/>
      <c r="Q5" s="72"/>
      <c r="R5" s="71"/>
      <c r="S5" s="72"/>
      <c r="T5" s="71"/>
      <c r="U5" s="72"/>
      <c r="V5" s="71"/>
      <c r="W5" s="72"/>
    </row>
    <row r="6" spans="1:26" ht="23.25" x14ac:dyDescent="0.25">
      <c r="A6" s="70"/>
      <c r="B6" s="73" t="s">
        <v>92</v>
      </c>
      <c r="C6" s="70"/>
      <c r="D6" s="71"/>
      <c r="E6" s="72"/>
      <c r="F6" s="71"/>
      <c r="G6" s="72"/>
      <c r="H6" s="71"/>
      <c r="I6" s="72"/>
      <c r="J6" s="71"/>
      <c r="K6" s="72"/>
      <c r="L6" s="71"/>
      <c r="M6" s="72"/>
      <c r="N6" s="71"/>
      <c r="O6" s="72"/>
      <c r="P6" s="71"/>
      <c r="Q6" s="72"/>
      <c r="R6" s="71"/>
      <c r="S6" s="72"/>
      <c r="T6" s="71"/>
      <c r="U6" s="72"/>
      <c r="V6" s="71"/>
      <c r="W6" s="72"/>
    </row>
    <row r="7" spans="1:26" ht="15.75" thickBot="1" x14ac:dyDescent="0.3"/>
    <row r="8" spans="1:26" ht="16.5" customHeight="1" thickTop="1" thickBot="1" x14ac:dyDescent="0.3">
      <c r="A8" s="185" t="s">
        <v>0</v>
      </c>
      <c r="B8" s="186" t="s">
        <v>1</v>
      </c>
      <c r="C8" s="187" t="s">
        <v>2</v>
      </c>
      <c r="D8" s="175" t="s">
        <v>3</v>
      </c>
      <c r="E8" s="175"/>
      <c r="F8" s="177" t="s">
        <v>4</v>
      </c>
      <c r="G8" s="177"/>
      <c r="H8" s="175" t="s">
        <v>5</v>
      </c>
      <c r="I8" s="175"/>
      <c r="J8" s="177" t="s">
        <v>6</v>
      </c>
      <c r="K8" s="177"/>
      <c r="L8" s="175" t="s">
        <v>7</v>
      </c>
      <c r="M8" s="175"/>
      <c r="N8" s="177" t="s">
        <v>8</v>
      </c>
      <c r="O8" s="177"/>
      <c r="P8" s="175" t="s">
        <v>9</v>
      </c>
      <c r="Q8" s="175"/>
      <c r="R8" s="174" t="s">
        <v>10</v>
      </c>
      <c r="S8" s="174"/>
      <c r="T8" s="174" t="s">
        <v>11</v>
      </c>
      <c r="U8" s="174"/>
      <c r="V8" s="175" t="s">
        <v>12</v>
      </c>
      <c r="W8" s="175"/>
      <c r="X8" s="176" t="s">
        <v>13</v>
      </c>
      <c r="Y8" s="176"/>
      <c r="Z8" s="176"/>
    </row>
    <row r="9" spans="1:26" ht="24.75" customHeight="1" thickTop="1" thickBot="1" x14ac:dyDescent="0.3">
      <c r="A9" s="185"/>
      <c r="B9" s="186"/>
      <c r="C9" s="187"/>
      <c r="D9" s="173" t="s">
        <v>69</v>
      </c>
      <c r="E9" s="173"/>
      <c r="F9" s="173" t="s">
        <v>70</v>
      </c>
      <c r="G9" s="173"/>
      <c r="H9" s="173" t="s">
        <v>71</v>
      </c>
      <c r="I9" s="173"/>
      <c r="J9" s="173" t="s">
        <v>72</v>
      </c>
      <c r="K9" s="173"/>
      <c r="L9" s="173" t="s">
        <v>73</v>
      </c>
      <c r="M9" s="173"/>
      <c r="N9" s="173" t="s">
        <v>73</v>
      </c>
      <c r="O9" s="173"/>
      <c r="P9" s="173" t="s">
        <v>74</v>
      </c>
      <c r="Q9" s="173"/>
      <c r="R9" s="173" t="s">
        <v>75</v>
      </c>
      <c r="S9" s="173"/>
      <c r="T9" s="173" t="s">
        <v>76</v>
      </c>
      <c r="U9" s="173"/>
      <c r="V9" s="173" t="s">
        <v>77</v>
      </c>
      <c r="W9" s="173"/>
      <c r="X9" s="176"/>
      <c r="Y9" s="176"/>
      <c r="Z9" s="176"/>
    </row>
    <row r="10" spans="1:26" ht="15.75" customHeight="1" thickTop="1" x14ac:dyDescent="0.25">
      <c r="A10" s="185"/>
      <c r="B10" s="186"/>
      <c r="C10" s="187"/>
      <c r="D10" s="1"/>
      <c r="E10" s="2"/>
      <c r="F10" s="1"/>
      <c r="G10" s="3"/>
      <c r="H10" s="1"/>
      <c r="I10" s="2"/>
      <c r="J10" s="1"/>
      <c r="K10" s="3"/>
      <c r="L10" s="1"/>
      <c r="M10" s="2"/>
      <c r="N10" s="1"/>
      <c r="O10" s="3"/>
      <c r="P10" s="4"/>
      <c r="Q10" s="2"/>
      <c r="R10" s="1"/>
      <c r="S10" s="3"/>
      <c r="T10" s="1"/>
      <c r="U10" s="3"/>
      <c r="V10" s="4"/>
      <c r="W10" s="3"/>
      <c r="X10" s="4"/>
      <c r="Y10" s="5"/>
      <c r="Z10" s="6"/>
    </row>
    <row r="11" spans="1:26" ht="15.75" x14ac:dyDescent="0.25">
      <c r="A11" s="7"/>
      <c r="B11" s="8"/>
      <c r="C11" s="9"/>
      <c r="D11" s="10" t="s">
        <v>14</v>
      </c>
      <c r="E11" s="11" t="s">
        <v>15</v>
      </c>
      <c r="F11" s="10" t="s">
        <v>14</v>
      </c>
      <c r="G11" s="12" t="s">
        <v>15</v>
      </c>
      <c r="H11" s="10" t="s">
        <v>14</v>
      </c>
      <c r="I11" s="11" t="s">
        <v>15</v>
      </c>
      <c r="J11" s="10" t="s">
        <v>14</v>
      </c>
      <c r="K11" s="12" t="s">
        <v>15</v>
      </c>
      <c r="L11" s="10" t="s">
        <v>14</v>
      </c>
      <c r="M11" s="11" t="s">
        <v>15</v>
      </c>
      <c r="N11" s="10" t="s">
        <v>14</v>
      </c>
      <c r="O11" s="13" t="s">
        <v>15</v>
      </c>
      <c r="P11" s="14" t="s">
        <v>14</v>
      </c>
      <c r="Q11" s="11" t="s">
        <v>15</v>
      </c>
      <c r="R11" s="10" t="s">
        <v>14</v>
      </c>
      <c r="S11" s="13" t="s">
        <v>15</v>
      </c>
      <c r="T11" s="10" t="s">
        <v>14</v>
      </c>
      <c r="U11" s="13" t="s">
        <v>15</v>
      </c>
      <c r="V11" s="14" t="s">
        <v>14</v>
      </c>
      <c r="W11" s="13" t="s">
        <v>15</v>
      </c>
      <c r="X11" s="14" t="s">
        <v>14</v>
      </c>
      <c r="Y11" s="15" t="s">
        <v>16</v>
      </c>
      <c r="Z11" s="65" t="s">
        <v>78</v>
      </c>
    </row>
    <row r="12" spans="1:26" ht="3.75" customHeight="1" thickBot="1" x14ac:dyDescent="0.3">
      <c r="A12" s="16"/>
      <c r="B12" s="17"/>
      <c r="C12" s="18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1"/>
      <c r="P12" s="19"/>
      <c r="Q12" s="20"/>
      <c r="R12" s="19"/>
      <c r="S12" s="21"/>
      <c r="T12" s="19"/>
      <c r="U12" s="21"/>
      <c r="V12" s="19"/>
      <c r="W12" s="21"/>
      <c r="X12" s="19"/>
      <c r="Y12" s="22"/>
      <c r="Z12" s="23"/>
    </row>
    <row r="13" spans="1:26" ht="16.5" thickTop="1" x14ac:dyDescent="0.25">
      <c r="A13" s="25">
        <v>1</v>
      </c>
      <c r="B13" s="26" t="s">
        <v>17</v>
      </c>
      <c r="C13" s="27" t="s">
        <v>18</v>
      </c>
      <c r="D13" s="28">
        <v>2</v>
      </c>
      <c r="E13" s="29">
        <v>25405</v>
      </c>
      <c r="F13" s="30">
        <v>2</v>
      </c>
      <c r="G13" s="31">
        <v>20700</v>
      </c>
      <c r="H13" s="45">
        <v>6</v>
      </c>
      <c r="I13" s="44">
        <v>5080</v>
      </c>
      <c r="J13" s="28">
        <v>4</v>
      </c>
      <c r="K13" s="32">
        <v>5446</v>
      </c>
      <c r="L13" s="33">
        <v>3</v>
      </c>
      <c r="M13" s="34">
        <v>10648</v>
      </c>
      <c r="N13" s="30">
        <v>3</v>
      </c>
      <c r="O13" s="32">
        <v>8990</v>
      </c>
      <c r="P13" s="33">
        <v>1</v>
      </c>
      <c r="Q13" s="34">
        <v>13470</v>
      </c>
      <c r="R13" s="30">
        <v>1</v>
      </c>
      <c r="S13" s="32">
        <v>12630</v>
      </c>
      <c r="T13" s="43">
        <v>5</v>
      </c>
      <c r="U13" s="44">
        <v>8149</v>
      </c>
      <c r="V13" s="30">
        <v>2</v>
      </c>
      <c r="W13" s="32">
        <v>10933</v>
      </c>
      <c r="X13" s="56">
        <f>D13+F13+J13+L13+N13+P13+R13+V13</f>
        <v>18</v>
      </c>
      <c r="Y13" s="57">
        <f>E13+G13+K13+M13+O13+Q13+S13+W13</f>
        <v>108222</v>
      </c>
      <c r="Z13" s="35">
        <v>1</v>
      </c>
    </row>
    <row r="14" spans="1:26" ht="15.75" x14ac:dyDescent="0.25">
      <c r="A14" s="25">
        <v>2</v>
      </c>
      <c r="B14" s="26" t="s">
        <v>51</v>
      </c>
      <c r="C14" s="27" t="s">
        <v>20</v>
      </c>
      <c r="D14" s="28">
        <v>1</v>
      </c>
      <c r="E14" s="29">
        <v>19400</v>
      </c>
      <c r="F14" s="30">
        <v>1</v>
      </c>
      <c r="G14" s="31">
        <v>29090</v>
      </c>
      <c r="H14" s="45">
        <v>7</v>
      </c>
      <c r="I14" s="44">
        <v>4201</v>
      </c>
      <c r="J14" s="28">
        <v>7</v>
      </c>
      <c r="K14" s="32">
        <v>6217</v>
      </c>
      <c r="L14" s="33">
        <v>1</v>
      </c>
      <c r="M14" s="34">
        <v>16707</v>
      </c>
      <c r="N14" s="30">
        <v>2</v>
      </c>
      <c r="O14" s="32">
        <v>11560</v>
      </c>
      <c r="P14" s="47">
        <v>7</v>
      </c>
      <c r="Q14" s="48">
        <v>2085</v>
      </c>
      <c r="R14" s="30">
        <v>4</v>
      </c>
      <c r="S14" s="32">
        <v>6020</v>
      </c>
      <c r="T14" s="30">
        <v>1</v>
      </c>
      <c r="U14" s="32">
        <v>14517</v>
      </c>
      <c r="V14" s="30">
        <v>1</v>
      </c>
      <c r="W14" s="32">
        <v>14774</v>
      </c>
      <c r="X14" s="56">
        <f>D14+F14+J14+L14+N14+R14+T14+V14</f>
        <v>18</v>
      </c>
      <c r="Y14" s="57">
        <f>E14+G14+K14+M14+O14+S14+U14+W14</f>
        <v>118285</v>
      </c>
      <c r="Z14" s="35">
        <v>2</v>
      </c>
    </row>
    <row r="15" spans="1:26" ht="15.75" x14ac:dyDescent="0.25">
      <c r="A15" s="36">
        <v>3</v>
      </c>
      <c r="B15" s="26" t="s">
        <v>24</v>
      </c>
      <c r="C15" s="27" t="s">
        <v>57</v>
      </c>
      <c r="D15" s="28">
        <v>2</v>
      </c>
      <c r="E15" s="29">
        <v>16840</v>
      </c>
      <c r="F15" s="30">
        <v>4</v>
      </c>
      <c r="G15" s="31">
        <v>24290</v>
      </c>
      <c r="H15" s="28">
        <v>2</v>
      </c>
      <c r="I15" s="32">
        <v>7573</v>
      </c>
      <c r="J15" s="28">
        <v>1</v>
      </c>
      <c r="K15" s="32">
        <v>6399</v>
      </c>
      <c r="L15" s="33">
        <v>1</v>
      </c>
      <c r="M15" s="34">
        <v>12500</v>
      </c>
      <c r="N15" s="30">
        <v>4</v>
      </c>
      <c r="O15" s="32">
        <v>8940</v>
      </c>
      <c r="P15" s="33">
        <v>6</v>
      </c>
      <c r="Q15" s="34">
        <v>7010</v>
      </c>
      <c r="R15" s="43">
        <v>6</v>
      </c>
      <c r="S15" s="44">
        <v>3830</v>
      </c>
      <c r="T15" s="30">
        <v>3</v>
      </c>
      <c r="U15" s="32">
        <v>9138</v>
      </c>
      <c r="V15" s="43">
        <v>6</v>
      </c>
      <c r="W15" s="44">
        <v>6092</v>
      </c>
      <c r="X15" s="56">
        <f>D15+F15+H15+J15+L15+N15+P15+T15</f>
        <v>23</v>
      </c>
      <c r="Y15" s="57">
        <f>E15+G15+I15+K15+M15+O15+Q15+U15</f>
        <v>92690</v>
      </c>
      <c r="Z15" s="37">
        <v>3</v>
      </c>
    </row>
    <row r="16" spans="1:26" ht="15.75" x14ac:dyDescent="0.25">
      <c r="A16" s="25">
        <v>4</v>
      </c>
      <c r="B16" s="26" t="s">
        <v>79</v>
      </c>
      <c r="C16" s="27" t="s">
        <v>80</v>
      </c>
      <c r="D16" s="28">
        <v>2</v>
      </c>
      <c r="E16" s="29">
        <v>24165</v>
      </c>
      <c r="F16" s="30">
        <v>5</v>
      </c>
      <c r="G16" s="31">
        <v>23305</v>
      </c>
      <c r="H16" s="28">
        <v>1</v>
      </c>
      <c r="I16" s="32">
        <v>8500</v>
      </c>
      <c r="J16" s="28">
        <v>3</v>
      </c>
      <c r="K16" s="32">
        <v>7295</v>
      </c>
      <c r="L16" s="47">
        <v>7</v>
      </c>
      <c r="M16" s="48">
        <v>7481</v>
      </c>
      <c r="N16" s="30">
        <v>4</v>
      </c>
      <c r="O16" s="32">
        <v>9378</v>
      </c>
      <c r="P16" s="33">
        <v>1</v>
      </c>
      <c r="Q16" s="34">
        <v>13630</v>
      </c>
      <c r="R16" s="30">
        <v>3</v>
      </c>
      <c r="S16" s="32">
        <v>6880</v>
      </c>
      <c r="T16" s="30">
        <v>3</v>
      </c>
      <c r="U16" s="32">
        <v>8665</v>
      </c>
      <c r="V16" s="43">
        <v>7</v>
      </c>
      <c r="W16" s="44">
        <v>8264</v>
      </c>
      <c r="X16" s="56">
        <f>D16+F16+H16+J16+N16+P16+R16+T16</f>
        <v>22</v>
      </c>
      <c r="Y16" s="57">
        <f>E16+G16+I16+K16+O16+Q16+S16+U16</f>
        <v>101818</v>
      </c>
      <c r="Z16" s="35">
        <v>4</v>
      </c>
    </row>
    <row r="17" spans="1:26" ht="15.75" x14ac:dyDescent="0.25">
      <c r="A17" s="25">
        <v>5</v>
      </c>
      <c r="B17" s="26" t="s">
        <v>53</v>
      </c>
      <c r="C17" s="27" t="s">
        <v>54</v>
      </c>
      <c r="D17" s="28">
        <v>6</v>
      </c>
      <c r="E17" s="29">
        <v>18705</v>
      </c>
      <c r="F17" s="43">
        <v>7</v>
      </c>
      <c r="G17" s="49">
        <v>16550</v>
      </c>
      <c r="H17" s="28">
        <v>2</v>
      </c>
      <c r="I17" s="32">
        <v>7050</v>
      </c>
      <c r="J17" s="28">
        <v>2</v>
      </c>
      <c r="K17" s="32">
        <v>7126</v>
      </c>
      <c r="L17" s="33">
        <v>1</v>
      </c>
      <c r="M17" s="34">
        <v>11581</v>
      </c>
      <c r="N17" s="30">
        <v>3</v>
      </c>
      <c r="O17" s="32">
        <v>9524</v>
      </c>
      <c r="P17" s="33">
        <v>5</v>
      </c>
      <c r="Q17" s="34">
        <v>9540</v>
      </c>
      <c r="R17" s="30">
        <v>1</v>
      </c>
      <c r="S17" s="32">
        <v>11200</v>
      </c>
      <c r="T17" s="43">
        <v>6</v>
      </c>
      <c r="U17" s="44">
        <v>7995</v>
      </c>
      <c r="V17" s="30">
        <v>5</v>
      </c>
      <c r="W17" s="32">
        <v>9630</v>
      </c>
      <c r="X17" s="56">
        <f>D17+H17+J17+L17+N17+P17+R17+V17</f>
        <v>25</v>
      </c>
      <c r="Y17" s="57">
        <f>E17+I17+K17+M17+O17+Q17+S17+W17</f>
        <v>84356</v>
      </c>
      <c r="Z17" s="35">
        <v>5</v>
      </c>
    </row>
    <row r="18" spans="1:26" ht="15.75" x14ac:dyDescent="0.25">
      <c r="A18" s="25">
        <v>6</v>
      </c>
      <c r="B18" s="26" t="s">
        <v>27</v>
      </c>
      <c r="C18" s="27" t="s">
        <v>20</v>
      </c>
      <c r="D18" s="28">
        <v>1</v>
      </c>
      <c r="E18" s="29">
        <v>27840</v>
      </c>
      <c r="F18" s="30">
        <v>1</v>
      </c>
      <c r="G18" s="31">
        <v>52740</v>
      </c>
      <c r="H18" s="28">
        <v>2</v>
      </c>
      <c r="I18" s="32">
        <v>10565</v>
      </c>
      <c r="J18" s="45">
        <v>9</v>
      </c>
      <c r="K18" s="44">
        <v>3631</v>
      </c>
      <c r="L18" s="33">
        <v>8</v>
      </c>
      <c r="M18" s="34">
        <v>6510</v>
      </c>
      <c r="N18" s="30">
        <v>3</v>
      </c>
      <c r="O18" s="32">
        <v>10211</v>
      </c>
      <c r="P18" s="47">
        <v>9</v>
      </c>
      <c r="Q18" s="48">
        <v>3955</v>
      </c>
      <c r="R18" s="30">
        <v>1</v>
      </c>
      <c r="S18" s="32">
        <v>1400</v>
      </c>
      <c r="T18" s="30">
        <v>1</v>
      </c>
      <c r="U18" s="32">
        <v>16107</v>
      </c>
      <c r="V18" s="30">
        <v>4</v>
      </c>
      <c r="W18" s="32">
        <v>6818</v>
      </c>
      <c r="X18" s="56">
        <f>D18+F18+H18+L18+N18+R18+T18+V18</f>
        <v>21</v>
      </c>
      <c r="Y18" s="57">
        <f>E18+G18+I18+M18+O18+S18+U18+W18</f>
        <v>132191</v>
      </c>
      <c r="Z18" s="37">
        <v>6</v>
      </c>
    </row>
    <row r="19" spans="1:26" ht="15.75" x14ac:dyDescent="0.25">
      <c r="A19" s="36">
        <v>7</v>
      </c>
      <c r="B19" s="26" t="s">
        <v>28</v>
      </c>
      <c r="C19" s="27" t="s">
        <v>18</v>
      </c>
      <c r="D19" s="28">
        <v>5</v>
      </c>
      <c r="E19" s="29">
        <v>16330</v>
      </c>
      <c r="F19" s="43">
        <v>9</v>
      </c>
      <c r="G19" s="49">
        <v>6960</v>
      </c>
      <c r="H19" s="28">
        <v>4</v>
      </c>
      <c r="I19" s="32">
        <v>9703</v>
      </c>
      <c r="J19" s="28">
        <v>4</v>
      </c>
      <c r="K19" s="32">
        <v>5372</v>
      </c>
      <c r="L19" s="33">
        <v>3</v>
      </c>
      <c r="M19" s="34">
        <v>9466</v>
      </c>
      <c r="N19" s="43">
        <v>7</v>
      </c>
      <c r="O19" s="44">
        <v>6905</v>
      </c>
      <c r="P19" s="33">
        <v>2</v>
      </c>
      <c r="Q19" s="34">
        <v>11890</v>
      </c>
      <c r="R19" s="30">
        <v>3</v>
      </c>
      <c r="S19" s="32">
        <v>6955</v>
      </c>
      <c r="T19" s="30">
        <v>2</v>
      </c>
      <c r="U19" s="32">
        <v>9418</v>
      </c>
      <c r="V19" s="30">
        <v>2</v>
      </c>
      <c r="W19" s="32">
        <v>13474</v>
      </c>
      <c r="X19" s="56">
        <f>D19+H19+J19+L19+P19+R19+T19+V19</f>
        <v>25</v>
      </c>
      <c r="Y19" s="57">
        <f>E19+I19+K19+M19+Q19+S19+U19+W19</f>
        <v>82608</v>
      </c>
      <c r="Z19" s="35">
        <v>7</v>
      </c>
    </row>
    <row r="20" spans="1:26" ht="15.75" x14ac:dyDescent="0.25">
      <c r="A20" s="25">
        <v>8</v>
      </c>
      <c r="B20" s="26" t="s">
        <v>21</v>
      </c>
      <c r="C20" s="27" t="s">
        <v>22</v>
      </c>
      <c r="D20" s="28">
        <v>6</v>
      </c>
      <c r="E20" s="29">
        <v>11970</v>
      </c>
      <c r="F20" s="30">
        <v>5</v>
      </c>
      <c r="G20" s="31">
        <v>14090</v>
      </c>
      <c r="H20" s="28">
        <v>1</v>
      </c>
      <c r="I20" s="32">
        <v>11387</v>
      </c>
      <c r="J20" s="28">
        <v>2</v>
      </c>
      <c r="K20" s="32">
        <v>5904</v>
      </c>
      <c r="L20" s="47">
        <v>8</v>
      </c>
      <c r="M20" s="48">
        <v>9255</v>
      </c>
      <c r="N20" s="30">
        <v>1</v>
      </c>
      <c r="O20" s="32">
        <v>12085</v>
      </c>
      <c r="P20" s="33">
        <v>1</v>
      </c>
      <c r="Q20" s="34">
        <v>15670</v>
      </c>
      <c r="R20" s="43">
        <v>9</v>
      </c>
      <c r="S20" s="44">
        <v>3585</v>
      </c>
      <c r="T20" s="30">
        <v>7</v>
      </c>
      <c r="U20" s="32">
        <v>5704</v>
      </c>
      <c r="V20" s="30">
        <v>2</v>
      </c>
      <c r="W20" s="32">
        <v>11591</v>
      </c>
      <c r="X20" s="56">
        <f>D20+F20+H20+J20+N20+P20+T20+V20</f>
        <v>25</v>
      </c>
      <c r="Y20" s="57">
        <f>E20+G20+I20+K20+O20+Q20+U20+W20</f>
        <v>88401</v>
      </c>
      <c r="Z20" s="35">
        <v>8</v>
      </c>
    </row>
    <row r="21" spans="1:26" ht="15.75" x14ac:dyDescent="0.25">
      <c r="A21" s="25">
        <v>9</v>
      </c>
      <c r="B21" s="26" t="s">
        <v>26</v>
      </c>
      <c r="C21" s="27" t="s">
        <v>18</v>
      </c>
      <c r="D21" s="28">
        <v>6</v>
      </c>
      <c r="E21" s="29">
        <v>9005</v>
      </c>
      <c r="F21" s="30">
        <v>2</v>
      </c>
      <c r="G21" s="31">
        <v>28635</v>
      </c>
      <c r="H21" s="45">
        <v>7</v>
      </c>
      <c r="I21" s="44">
        <v>5835</v>
      </c>
      <c r="J21" s="28">
        <v>6</v>
      </c>
      <c r="K21" s="32">
        <v>6421</v>
      </c>
      <c r="L21" s="47">
        <v>9</v>
      </c>
      <c r="M21" s="48">
        <v>4122</v>
      </c>
      <c r="N21" s="30">
        <v>2</v>
      </c>
      <c r="O21" s="32">
        <v>11869</v>
      </c>
      <c r="P21" s="33">
        <v>6</v>
      </c>
      <c r="Q21" s="34">
        <v>2550</v>
      </c>
      <c r="R21" s="30">
        <v>2</v>
      </c>
      <c r="S21" s="32">
        <v>13520</v>
      </c>
      <c r="T21" s="30">
        <v>2</v>
      </c>
      <c r="U21" s="32">
        <v>9529</v>
      </c>
      <c r="V21" s="30">
        <v>3</v>
      </c>
      <c r="W21" s="32">
        <v>9198</v>
      </c>
      <c r="X21" s="56">
        <f>D21+F21+J21+N21+P21+R21+T21+V21</f>
        <v>29</v>
      </c>
      <c r="Y21" s="57">
        <f>E21+G21+K21+O21+Q21+S21+U21+W21</f>
        <v>90727</v>
      </c>
      <c r="Z21" s="37">
        <v>9</v>
      </c>
    </row>
    <row r="22" spans="1:26" ht="15.75" x14ac:dyDescent="0.25">
      <c r="A22" s="25">
        <v>10</v>
      </c>
      <c r="B22" s="26" t="s">
        <v>38</v>
      </c>
      <c r="C22" s="27" t="s">
        <v>52</v>
      </c>
      <c r="D22" s="45">
        <v>9</v>
      </c>
      <c r="E22" s="46">
        <v>2040</v>
      </c>
      <c r="F22" s="30">
        <v>3</v>
      </c>
      <c r="G22" s="31">
        <v>26620</v>
      </c>
      <c r="H22" s="28">
        <v>3</v>
      </c>
      <c r="I22" s="32">
        <v>5719</v>
      </c>
      <c r="J22" s="45">
        <v>7</v>
      </c>
      <c r="K22" s="44">
        <v>3920</v>
      </c>
      <c r="L22" s="33">
        <v>2</v>
      </c>
      <c r="M22" s="34">
        <v>11907</v>
      </c>
      <c r="N22" s="30">
        <v>6</v>
      </c>
      <c r="O22" s="32">
        <v>8444</v>
      </c>
      <c r="P22" s="33">
        <v>3</v>
      </c>
      <c r="Q22" s="34">
        <v>10960</v>
      </c>
      <c r="R22" s="30">
        <v>5</v>
      </c>
      <c r="S22" s="32">
        <v>3995</v>
      </c>
      <c r="T22" s="30">
        <v>7</v>
      </c>
      <c r="U22" s="32">
        <v>7091</v>
      </c>
      <c r="V22" s="30">
        <v>1</v>
      </c>
      <c r="W22" s="32">
        <v>13826</v>
      </c>
      <c r="X22" s="56">
        <f>F22+H22+L22+N22+P22+R22+T22+V22</f>
        <v>30</v>
      </c>
      <c r="Y22" s="57">
        <f>G22+I22+M22+O22+Q22+S22+U22+W22</f>
        <v>88562</v>
      </c>
      <c r="Z22" s="35">
        <v>10</v>
      </c>
    </row>
    <row r="23" spans="1:26" ht="15.75" x14ac:dyDescent="0.25">
      <c r="A23" s="36">
        <v>11</v>
      </c>
      <c r="B23" s="26" t="s">
        <v>64</v>
      </c>
      <c r="C23" s="27" t="s">
        <v>56</v>
      </c>
      <c r="D23" s="28">
        <v>3</v>
      </c>
      <c r="E23" s="29">
        <v>18595</v>
      </c>
      <c r="F23" s="30">
        <v>4</v>
      </c>
      <c r="G23" s="31">
        <v>14780</v>
      </c>
      <c r="H23" s="28">
        <v>3</v>
      </c>
      <c r="I23" s="32">
        <v>9983</v>
      </c>
      <c r="J23" s="28">
        <v>3</v>
      </c>
      <c r="K23" s="32">
        <v>5568</v>
      </c>
      <c r="L23" s="33">
        <v>4</v>
      </c>
      <c r="M23" s="34">
        <v>9309</v>
      </c>
      <c r="N23" s="30">
        <v>5</v>
      </c>
      <c r="O23" s="32">
        <v>7614</v>
      </c>
      <c r="P23" s="33">
        <v>4</v>
      </c>
      <c r="Q23" s="34">
        <v>10320</v>
      </c>
      <c r="R23" s="43">
        <v>10</v>
      </c>
      <c r="S23" s="44">
        <v>2985</v>
      </c>
      <c r="T23" s="43">
        <v>8</v>
      </c>
      <c r="U23" s="44">
        <v>5550</v>
      </c>
      <c r="V23" s="30">
        <v>4</v>
      </c>
      <c r="W23" s="32">
        <v>9090</v>
      </c>
      <c r="X23" s="56">
        <f>D23+F23+H23+J23+L23+N23+P23+V23</f>
        <v>30</v>
      </c>
      <c r="Y23" s="57">
        <f>E23+G23+I23+K23+M23+O23+Q23+W23</f>
        <v>85259</v>
      </c>
      <c r="Z23" s="35">
        <v>11</v>
      </c>
    </row>
    <row r="24" spans="1:26" ht="15.75" x14ac:dyDescent="0.25">
      <c r="A24" s="25">
        <v>12</v>
      </c>
      <c r="B24" s="26" t="s">
        <v>55</v>
      </c>
      <c r="C24" s="27" t="s">
        <v>56</v>
      </c>
      <c r="D24" s="28">
        <v>3</v>
      </c>
      <c r="E24" s="29">
        <v>10260</v>
      </c>
      <c r="F24" s="30">
        <v>1</v>
      </c>
      <c r="G24" s="31">
        <v>33950</v>
      </c>
      <c r="H24" s="28">
        <v>1</v>
      </c>
      <c r="I24" s="32">
        <v>8176</v>
      </c>
      <c r="J24" s="28">
        <v>1</v>
      </c>
      <c r="K24" s="32">
        <v>11508</v>
      </c>
      <c r="L24" s="33">
        <v>6</v>
      </c>
      <c r="M24" s="34">
        <v>9724</v>
      </c>
      <c r="N24" s="30">
        <v>9</v>
      </c>
      <c r="O24" s="32">
        <v>5592</v>
      </c>
      <c r="P24" s="33">
        <v>7</v>
      </c>
      <c r="Q24" s="34">
        <v>2040</v>
      </c>
      <c r="R24" s="30">
        <v>4</v>
      </c>
      <c r="S24" s="32">
        <v>6870</v>
      </c>
      <c r="T24" s="43">
        <v>10</v>
      </c>
      <c r="U24" s="44">
        <v>1762</v>
      </c>
      <c r="V24" s="43">
        <v>10</v>
      </c>
      <c r="W24" s="44">
        <v>7898</v>
      </c>
      <c r="X24" s="56">
        <f>D24+F24+H24+J24+L24+N24+P24+R24</f>
        <v>32</v>
      </c>
      <c r="Y24" s="57">
        <f>E24+G24+I24+K24+M24+O24+Q24+S24</f>
        <v>88120</v>
      </c>
      <c r="Z24" s="37">
        <v>12</v>
      </c>
    </row>
    <row r="25" spans="1:26" ht="15.75" x14ac:dyDescent="0.25">
      <c r="A25" s="25">
        <v>13</v>
      </c>
      <c r="B25" s="26" t="s">
        <v>32</v>
      </c>
      <c r="C25" s="27" t="s">
        <v>52</v>
      </c>
      <c r="D25" s="45">
        <v>10</v>
      </c>
      <c r="E25" s="46">
        <v>9495</v>
      </c>
      <c r="F25" s="30">
        <v>7</v>
      </c>
      <c r="G25" s="31">
        <v>9395</v>
      </c>
      <c r="H25" s="28">
        <v>9</v>
      </c>
      <c r="I25" s="32">
        <v>6106</v>
      </c>
      <c r="J25" s="28">
        <v>1</v>
      </c>
      <c r="K25" s="32">
        <v>8301</v>
      </c>
      <c r="L25" s="33">
        <v>3</v>
      </c>
      <c r="M25" s="34">
        <v>10497</v>
      </c>
      <c r="N25" s="30">
        <v>1</v>
      </c>
      <c r="O25" s="32">
        <v>13612</v>
      </c>
      <c r="P25" s="33">
        <v>8</v>
      </c>
      <c r="Q25" s="34">
        <v>1940</v>
      </c>
      <c r="R25" s="43">
        <v>10</v>
      </c>
      <c r="S25" s="44">
        <v>1340</v>
      </c>
      <c r="T25" s="30">
        <v>2</v>
      </c>
      <c r="U25" s="32">
        <v>11598</v>
      </c>
      <c r="V25" s="30">
        <v>1</v>
      </c>
      <c r="W25" s="32">
        <v>13178</v>
      </c>
      <c r="X25" s="56">
        <f>F25+H25+J25+L25+N25+P25+T25+V25</f>
        <v>32</v>
      </c>
      <c r="Y25" s="57">
        <f>G25+I25+K25+M25+O25+Q25+U25+W25</f>
        <v>74627</v>
      </c>
      <c r="Z25" s="35">
        <v>13</v>
      </c>
    </row>
    <row r="26" spans="1:26" ht="15.75" x14ac:dyDescent="0.25">
      <c r="A26" s="25">
        <v>14</v>
      </c>
      <c r="B26" s="26" t="s">
        <v>58</v>
      </c>
      <c r="C26" s="27" t="s">
        <v>20</v>
      </c>
      <c r="D26" s="28">
        <v>8</v>
      </c>
      <c r="E26" s="29">
        <v>17600</v>
      </c>
      <c r="F26" s="43">
        <v>10</v>
      </c>
      <c r="G26" s="49">
        <v>1120</v>
      </c>
      <c r="H26" s="28">
        <v>6</v>
      </c>
      <c r="I26" s="32">
        <v>5905</v>
      </c>
      <c r="J26" s="45">
        <v>9</v>
      </c>
      <c r="K26" s="44">
        <v>4023</v>
      </c>
      <c r="L26" s="33">
        <v>2</v>
      </c>
      <c r="M26" s="34">
        <v>10522</v>
      </c>
      <c r="N26" s="30">
        <v>2</v>
      </c>
      <c r="O26" s="32">
        <v>10861</v>
      </c>
      <c r="P26" s="33">
        <v>5</v>
      </c>
      <c r="Q26" s="34">
        <v>2700</v>
      </c>
      <c r="R26" s="30">
        <v>3</v>
      </c>
      <c r="S26" s="32">
        <v>7448</v>
      </c>
      <c r="T26" s="30">
        <v>4</v>
      </c>
      <c r="U26" s="32">
        <v>8765</v>
      </c>
      <c r="V26" s="30">
        <v>5</v>
      </c>
      <c r="W26" s="32">
        <v>8399</v>
      </c>
      <c r="X26" s="56">
        <f>D26+H26+L26+N26+P26+R26+T26+V26</f>
        <v>35</v>
      </c>
      <c r="Y26" s="57">
        <f>E26+I26+M26+O26+Q26+S26+U26+W26</f>
        <v>72200</v>
      </c>
      <c r="Z26" s="35">
        <v>14</v>
      </c>
    </row>
    <row r="27" spans="1:26" ht="15.75" x14ac:dyDescent="0.25">
      <c r="A27" s="36">
        <v>15</v>
      </c>
      <c r="B27" s="26" t="s">
        <v>39</v>
      </c>
      <c r="C27" s="27" t="s">
        <v>57</v>
      </c>
      <c r="D27" s="28">
        <v>1</v>
      </c>
      <c r="E27" s="29">
        <v>33405</v>
      </c>
      <c r="F27" s="30">
        <v>6</v>
      </c>
      <c r="G27" s="31">
        <v>12545</v>
      </c>
      <c r="H27" s="45">
        <v>9</v>
      </c>
      <c r="I27" s="44">
        <v>4964</v>
      </c>
      <c r="J27" s="28">
        <v>2</v>
      </c>
      <c r="K27" s="32">
        <v>10675</v>
      </c>
      <c r="L27" s="33">
        <v>6</v>
      </c>
      <c r="M27" s="34">
        <v>7372</v>
      </c>
      <c r="N27" s="43">
        <v>10</v>
      </c>
      <c r="O27" s="44">
        <v>3994</v>
      </c>
      <c r="P27" s="33">
        <v>6</v>
      </c>
      <c r="Q27" s="34">
        <v>2105</v>
      </c>
      <c r="R27" s="30">
        <v>3</v>
      </c>
      <c r="S27" s="32">
        <v>9900</v>
      </c>
      <c r="T27" s="30">
        <v>4</v>
      </c>
      <c r="U27" s="32">
        <v>7712</v>
      </c>
      <c r="V27" s="30">
        <v>8</v>
      </c>
      <c r="W27" s="32">
        <v>8175</v>
      </c>
      <c r="X27" s="56">
        <f>D27+F27+J27+L27+P27+R27+T27+V27</f>
        <v>36</v>
      </c>
      <c r="Y27" s="57">
        <f>E27+G27+K27+M27+Q27+S27+U27+W27</f>
        <v>91889</v>
      </c>
      <c r="Z27" s="37">
        <v>15</v>
      </c>
    </row>
    <row r="28" spans="1:26" ht="15.75" x14ac:dyDescent="0.25">
      <c r="A28" s="25">
        <v>16</v>
      </c>
      <c r="B28" s="26" t="s">
        <v>29</v>
      </c>
      <c r="C28" s="27" t="s">
        <v>52</v>
      </c>
      <c r="D28" s="28">
        <v>4</v>
      </c>
      <c r="E28" s="29">
        <v>9954</v>
      </c>
      <c r="F28" s="30">
        <v>4</v>
      </c>
      <c r="G28" s="31">
        <v>19370</v>
      </c>
      <c r="H28" s="28">
        <v>10</v>
      </c>
      <c r="I28" s="32">
        <v>4723</v>
      </c>
      <c r="J28" s="28">
        <v>5</v>
      </c>
      <c r="K28" s="32">
        <v>6877</v>
      </c>
      <c r="L28" s="33">
        <v>4</v>
      </c>
      <c r="M28" s="34">
        <v>10605</v>
      </c>
      <c r="N28" s="30">
        <v>4</v>
      </c>
      <c r="O28" s="32">
        <v>7638</v>
      </c>
      <c r="P28" s="47">
        <v>10</v>
      </c>
      <c r="Q28" s="48">
        <v>205</v>
      </c>
      <c r="R28" s="43">
        <v>10</v>
      </c>
      <c r="S28" s="44">
        <v>1045</v>
      </c>
      <c r="T28" s="30">
        <v>1</v>
      </c>
      <c r="U28" s="32">
        <v>9940</v>
      </c>
      <c r="V28" s="30">
        <v>3</v>
      </c>
      <c r="W28" s="32">
        <v>11402</v>
      </c>
      <c r="X28" s="56">
        <f>D28+F28+H28+J28+L28+N28+T28+V28</f>
        <v>35</v>
      </c>
      <c r="Y28" s="57">
        <f>E28+G28+I28+K28+M28+O28+U28+W28</f>
        <v>80509</v>
      </c>
      <c r="Z28" s="35">
        <v>16</v>
      </c>
    </row>
    <row r="29" spans="1:26" ht="15.75" x14ac:dyDescent="0.25">
      <c r="A29" s="25">
        <v>17</v>
      </c>
      <c r="B29" s="26" t="s">
        <v>48</v>
      </c>
      <c r="C29" s="27" t="s">
        <v>54</v>
      </c>
      <c r="D29" s="28">
        <v>7</v>
      </c>
      <c r="E29" s="29">
        <v>11195</v>
      </c>
      <c r="F29" s="30">
        <v>2</v>
      </c>
      <c r="G29" s="31">
        <v>25255</v>
      </c>
      <c r="H29" s="45">
        <v>10</v>
      </c>
      <c r="I29" s="44">
        <v>2670</v>
      </c>
      <c r="J29" s="45">
        <v>9</v>
      </c>
      <c r="K29" s="44">
        <v>4344</v>
      </c>
      <c r="L29" s="33">
        <v>2</v>
      </c>
      <c r="M29" s="34">
        <v>12788</v>
      </c>
      <c r="N29" s="30">
        <v>5</v>
      </c>
      <c r="O29" s="32">
        <v>8180</v>
      </c>
      <c r="P29" s="33">
        <v>2</v>
      </c>
      <c r="Q29" s="34">
        <v>6680</v>
      </c>
      <c r="R29" s="30">
        <v>5</v>
      </c>
      <c r="S29" s="32">
        <v>8005</v>
      </c>
      <c r="T29" s="30">
        <v>5</v>
      </c>
      <c r="U29" s="32">
        <v>7674</v>
      </c>
      <c r="V29" s="30">
        <v>9</v>
      </c>
      <c r="W29" s="32">
        <v>4992</v>
      </c>
      <c r="X29" s="56">
        <f>D29+F29+L29+N29+P29+R29+T29+V29</f>
        <v>37</v>
      </c>
      <c r="Y29" s="57">
        <f>E29+G29+M29+O29+Q29+S29+U29+W29</f>
        <v>84769</v>
      </c>
      <c r="Z29" s="35">
        <v>17</v>
      </c>
    </row>
    <row r="30" spans="1:26" ht="15.75" x14ac:dyDescent="0.25">
      <c r="A30" s="25">
        <v>18</v>
      </c>
      <c r="B30" s="26" t="s">
        <v>33</v>
      </c>
      <c r="C30" s="27" t="s">
        <v>37</v>
      </c>
      <c r="D30" s="28">
        <v>4</v>
      </c>
      <c r="E30" s="29">
        <v>21770</v>
      </c>
      <c r="F30" s="30">
        <v>5</v>
      </c>
      <c r="G30" s="31">
        <v>11505</v>
      </c>
      <c r="H30" s="28">
        <v>4</v>
      </c>
      <c r="I30" s="32">
        <v>6811</v>
      </c>
      <c r="J30" s="45">
        <v>8</v>
      </c>
      <c r="K30" s="44">
        <v>3821</v>
      </c>
      <c r="L30" s="33">
        <v>7</v>
      </c>
      <c r="M30" s="34">
        <v>9678</v>
      </c>
      <c r="N30" s="30">
        <v>8</v>
      </c>
      <c r="O30" s="32">
        <v>6810</v>
      </c>
      <c r="P30" s="47">
        <v>8</v>
      </c>
      <c r="Q30" s="48">
        <v>4765</v>
      </c>
      <c r="R30" s="30">
        <v>4</v>
      </c>
      <c r="S30" s="32">
        <v>8025</v>
      </c>
      <c r="T30" s="30">
        <v>5</v>
      </c>
      <c r="U30" s="32">
        <v>6706</v>
      </c>
      <c r="V30" s="30">
        <v>3</v>
      </c>
      <c r="W30" s="32">
        <v>9372</v>
      </c>
      <c r="X30" s="56">
        <f>D30+F30+H30+L30+N30+R30+T30+V30</f>
        <v>40</v>
      </c>
      <c r="Y30" s="57">
        <f>E30+G30+I30+M30+O30+S30+U30+W30</f>
        <v>80677</v>
      </c>
      <c r="Z30" s="37">
        <v>18</v>
      </c>
    </row>
    <row r="31" spans="1:26" ht="15.75" x14ac:dyDescent="0.25">
      <c r="A31" s="36">
        <v>19</v>
      </c>
      <c r="B31" s="26" t="s">
        <v>60</v>
      </c>
      <c r="C31" s="27" t="s">
        <v>56</v>
      </c>
      <c r="D31" s="28">
        <v>5</v>
      </c>
      <c r="E31" s="29">
        <v>19545</v>
      </c>
      <c r="F31" s="43">
        <v>8</v>
      </c>
      <c r="G31" s="49">
        <v>11255</v>
      </c>
      <c r="H31" s="28">
        <v>5</v>
      </c>
      <c r="I31" s="32">
        <v>6017</v>
      </c>
      <c r="J31" s="28">
        <v>6</v>
      </c>
      <c r="K31" s="32">
        <v>4773</v>
      </c>
      <c r="L31" s="33">
        <v>4</v>
      </c>
      <c r="M31" s="34">
        <v>8887</v>
      </c>
      <c r="N31" s="30">
        <v>7</v>
      </c>
      <c r="O31" s="32">
        <v>7751</v>
      </c>
      <c r="P31" s="33">
        <v>4</v>
      </c>
      <c r="Q31" s="34">
        <v>4910</v>
      </c>
      <c r="R31" s="30">
        <v>6</v>
      </c>
      <c r="S31" s="32">
        <v>4855</v>
      </c>
      <c r="T31" s="43">
        <v>9</v>
      </c>
      <c r="U31" s="44">
        <v>5089</v>
      </c>
      <c r="V31" s="30">
        <v>7</v>
      </c>
      <c r="W31" s="32">
        <v>5466</v>
      </c>
      <c r="X31" s="56">
        <f>D31+H31+J31+L31+N31+P31+R31+V31</f>
        <v>44</v>
      </c>
      <c r="Y31" s="57">
        <f>E31+I31+K31+M31+O31+Q31+S31+W31</f>
        <v>62204</v>
      </c>
      <c r="Z31" s="35">
        <v>19</v>
      </c>
    </row>
    <row r="32" spans="1:26" ht="15.75" x14ac:dyDescent="0.25">
      <c r="A32" s="25">
        <v>20</v>
      </c>
      <c r="B32" s="26" t="s">
        <v>31</v>
      </c>
      <c r="C32" s="27" t="s">
        <v>57</v>
      </c>
      <c r="D32" s="45">
        <v>10</v>
      </c>
      <c r="E32" s="46">
        <v>1195</v>
      </c>
      <c r="F32" s="30">
        <v>3</v>
      </c>
      <c r="G32" s="31">
        <v>23345</v>
      </c>
      <c r="H32" s="28">
        <v>7</v>
      </c>
      <c r="I32" s="32">
        <v>8284</v>
      </c>
      <c r="J32" s="28">
        <v>5</v>
      </c>
      <c r="K32" s="32">
        <v>4790</v>
      </c>
      <c r="L32" s="47">
        <v>10</v>
      </c>
      <c r="M32" s="48">
        <v>5961</v>
      </c>
      <c r="N32" s="30">
        <v>7</v>
      </c>
      <c r="O32" s="32">
        <v>6640</v>
      </c>
      <c r="P32" s="33">
        <v>3</v>
      </c>
      <c r="Q32" s="34">
        <v>4655</v>
      </c>
      <c r="R32" s="30">
        <v>6</v>
      </c>
      <c r="S32" s="32">
        <v>3415</v>
      </c>
      <c r="T32" s="30">
        <v>4</v>
      </c>
      <c r="U32" s="32">
        <v>9745</v>
      </c>
      <c r="V32" s="30">
        <v>7</v>
      </c>
      <c r="W32" s="32">
        <v>7160</v>
      </c>
      <c r="X32" s="56">
        <f>F32+H32+J32+N32+P32+R32+T32+V32</f>
        <v>42</v>
      </c>
      <c r="Y32" s="57">
        <f>G32+I32+K32+O32+Q32+S32+U32+W32</f>
        <v>68034</v>
      </c>
      <c r="Z32" s="35">
        <v>20</v>
      </c>
    </row>
    <row r="33" spans="1:26" ht="15.75" x14ac:dyDescent="0.25">
      <c r="A33" s="25">
        <v>21</v>
      </c>
      <c r="B33" s="26" t="s">
        <v>81</v>
      </c>
      <c r="C33" s="27" t="s">
        <v>37</v>
      </c>
      <c r="D33" s="28">
        <v>4</v>
      </c>
      <c r="E33" s="29">
        <v>16705</v>
      </c>
      <c r="F33" s="30">
        <v>6</v>
      </c>
      <c r="G33" s="31">
        <v>21155</v>
      </c>
      <c r="H33" s="28">
        <v>6</v>
      </c>
      <c r="I33" s="32">
        <v>8794</v>
      </c>
      <c r="J33" s="45">
        <v>10</v>
      </c>
      <c r="K33" s="44">
        <v>3992</v>
      </c>
      <c r="L33" s="33">
        <v>5</v>
      </c>
      <c r="M33" s="34">
        <v>8933</v>
      </c>
      <c r="N33" s="30">
        <v>8</v>
      </c>
      <c r="O33" s="32">
        <v>7748</v>
      </c>
      <c r="P33" s="47">
        <v>10</v>
      </c>
      <c r="Q33" s="48">
        <v>660</v>
      </c>
      <c r="R33" s="30">
        <v>7</v>
      </c>
      <c r="S33" s="32">
        <v>3550</v>
      </c>
      <c r="T33" s="30">
        <v>3</v>
      </c>
      <c r="U33" s="32">
        <v>9765</v>
      </c>
      <c r="V33" s="30">
        <v>6</v>
      </c>
      <c r="W33" s="32">
        <v>8917</v>
      </c>
      <c r="X33" s="56">
        <f>D33+F33+H33+L33+N33+R33+T33+V33</f>
        <v>45</v>
      </c>
      <c r="Y33" s="57">
        <f>E33+G33+I33+M33+O33+S33+U33+W33</f>
        <v>85567</v>
      </c>
      <c r="Z33" s="37">
        <v>21</v>
      </c>
    </row>
    <row r="34" spans="1:26" ht="15.75" x14ac:dyDescent="0.25">
      <c r="A34" s="25">
        <v>22</v>
      </c>
      <c r="B34" s="26" t="s">
        <v>59</v>
      </c>
      <c r="C34" s="27" t="s">
        <v>54</v>
      </c>
      <c r="D34" s="28">
        <v>7</v>
      </c>
      <c r="E34" s="29">
        <v>7975</v>
      </c>
      <c r="F34" s="43">
        <v>10</v>
      </c>
      <c r="G34" s="49">
        <v>2505</v>
      </c>
      <c r="H34" s="28">
        <v>5</v>
      </c>
      <c r="I34" s="32">
        <v>5153</v>
      </c>
      <c r="J34" s="45">
        <v>10</v>
      </c>
      <c r="K34" s="44">
        <v>2816</v>
      </c>
      <c r="L34" s="33">
        <v>10</v>
      </c>
      <c r="M34" s="34">
        <v>5009</v>
      </c>
      <c r="N34" s="30">
        <v>1</v>
      </c>
      <c r="O34" s="32">
        <v>11780</v>
      </c>
      <c r="P34" s="33">
        <v>5</v>
      </c>
      <c r="Q34" s="34">
        <v>4580</v>
      </c>
      <c r="R34" s="30">
        <v>5</v>
      </c>
      <c r="S34" s="32">
        <v>3990</v>
      </c>
      <c r="T34" s="30">
        <v>6</v>
      </c>
      <c r="U34" s="32">
        <v>5860</v>
      </c>
      <c r="V34" s="30">
        <v>8</v>
      </c>
      <c r="W34" s="32">
        <v>4884</v>
      </c>
      <c r="X34" s="56">
        <f>D34+H34+L34+N34+P34+R34+T34+V34</f>
        <v>47</v>
      </c>
      <c r="Y34" s="57">
        <f>E34+I34+M34+O34+Q34+S34+U34+W34</f>
        <v>49231</v>
      </c>
      <c r="Z34" s="35">
        <v>22</v>
      </c>
    </row>
    <row r="35" spans="1:26" ht="15.75" x14ac:dyDescent="0.25">
      <c r="A35" s="36">
        <v>23</v>
      </c>
      <c r="B35" s="26" t="s">
        <v>35</v>
      </c>
      <c r="C35" s="27" t="s">
        <v>22</v>
      </c>
      <c r="D35" s="28">
        <v>7</v>
      </c>
      <c r="E35" s="29">
        <v>17865</v>
      </c>
      <c r="F35" s="30">
        <v>9</v>
      </c>
      <c r="G35" s="31">
        <v>8615</v>
      </c>
      <c r="H35" s="28">
        <v>8</v>
      </c>
      <c r="I35" s="32">
        <v>5261</v>
      </c>
      <c r="J35" s="28">
        <v>3</v>
      </c>
      <c r="K35" s="32">
        <v>6900</v>
      </c>
      <c r="L35" s="33">
        <v>7</v>
      </c>
      <c r="M35" s="34">
        <v>7113</v>
      </c>
      <c r="N35" s="43">
        <v>9</v>
      </c>
      <c r="O35" s="44">
        <v>7440</v>
      </c>
      <c r="P35" s="33">
        <v>7</v>
      </c>
      <c r="Q35" s="34">
        <v>5855</v>
      </c>
      <c r="R35" s="43">
        <v>9</v>
      </c>
      <c r="S35" s="44">
        <v>3265</v>
      </c>
      <c r="T35" s="30">
        <v>7</v>
      </c>
      <c r="U35" s="32">
        <v>7560</v>
      </c>
      <c r="V35" s="30">
        <v>6</v>
      </c>
      <c r="W35" s="32">
        <v>8299</v>
      </c>
      <c r="X35" s="56">
        <f>D35+F35+H35+J35+L35+P35+T35+V35</f>
        <v>54</v>
      </c>
      <c r="Y35" s="57">
        <f>E35+G35+I35+K35+M35+Q35+U35+W35</f>
        <v>67468</v>
      </c>
      <c r="Z35" s="35">
        <v>23</v>
      </c>
    </row>
    <row r="36" spans="1:26" ht="15.75" x14ac:dyDescent="0.25">
      <c r="A36" s="25">
        <v>24</v>
      </c>
      <c r="B36" s="26" t="s">
        <v>82</v>
      </c>
      <c r="C36" s="27" t="s">
        <v>80</v>
      </c>
      <c r="D36" s="28">
        <v>3</v>
      </c>
      <c r="E36" s="29">
        <v>22830</v>
      </c>
      <c r="F36" s="30">
        <v>8</v>
      </c>
      <c r="G36" s="31">
        <v>7190</v>
      </c>
      <c r="H36" s="28">
        <v>8</v>
      </c>
      <c r="I36" s="32">
        <v>7829</v>
      </c>
      <c r="J36" s="28">
        <v>8</v>
      </c>
      <c r="K36" s="32">
        <v>4180</v>
      </c>
      <c r="L36" s="47">
        <v>9</v>
      </c>
      <c r="M36" s="48">
        <v>7567</v>
      </c>
      <c r="N36" s="43">
        <v>9</v>
      </c>
      <c r="O36" s="44">
        <v>5546</v>
      </c>
      <c r="P36" s="33">
        <v>4</v>
      </c>
      <c r="Q36" s="34">
        <v>4125</v>
      </c>
      <c r="R36" s="30">
        <v>7</v>
      </c>
      <c r="S36" s="32">
        <v>4345</v>
      </c>
      <c r="T36" s="30">
        <v>8</v>
      </c>
      <c r="U36" s="32">
        <v>7454</v>
      </c>
      <c r="V36" s="30">
        <v>8</v>
      </c>
      <c r="W36" s="32">
        <v>6008</v>
      </c>
      <c r="X36" s="56">
        <f>D36+F36+H36+J36+P36+R36+T36+V36</f>
        <v>54</v>
      </c>
      <c r="Y36" s="57">
        <f>E36+G36+I36+K36+Q36+S36+U36+W36</f>
        <v>63961</v>
      </c>
      <c r="Z36" s="37">
        <v>24</v>
      </c>
    </row>
    <row r="37" spans="1:26" ht="15.75" x14ac:dyDescent="0.25">
      <c r="A37" s="25">
        <v>25</v>
      </c>
      <c r="B37" s="26" t="s">
        <v>44</v>
      </c>
      <c r="C37" s="27" t="s">
        <v>34</v>
      </c>
      <c r="D37" s="28">
        <v>8</v>
      </c>
      <c r="E37" s="29">
        <v>2750</v>
      </c>
      <c r="F37" s="30">
        <v>3</v>
      </c>
      <c r="G37" s="31">
        <v>14850</v>
      </c>
      <c r="H37" s="28">
        <v>5</v>
      </c>
      <c r="I37" s="32">
        <v>9655</v>
      </c>
      <c r="J37" s="28">
        <v>5</v>
      </c>
      <c r="K37" s="32">
        <v>5187</v>
      </c>
      <c r="L37" s="33">
        <v>5</v>
      </c>
      <c r="M37" s="34">
        <v>10075</v>
      </c>
      <c r="N37" s="30">
        <v>10</v>
      </c>
      <c r="O37" s="32">
        <v>5180</v>
      </c>
      <c r="P37" s="33">
        <v>9</v>
      </c>
      <c r="Q37" s="34">
        <v>660</v>
      </c>
      <c r="R37" s="30">
        <v>8</v>
      </c>
      <c r="S37" s="32">
        <v>3980</v>
      </c>
      <c r="T37" s="43">
        <v>10</v>
      </c>
      <c r="U37" s="44">
        <v>2829</v>
      </c>
      <c r="V37" s="43">
        <v>10</v>
      </c>
      <c r="W37" s="44">
        <v>4912</v>
      </c>
      <c r="X37" s="56">
        <f>D37+F37+H37+J37+L37+N37+P37+R37</f>
        <v>53</v>
      </c>
      <c r="Y37" s="57">
        <f>E37+G37+I37+K37+M37+O37+Q37+S37</f>
        <v>52337</v>
      </c>
      <c r="Z37" s="35">
        <v>25</v>
      </c>
    </row>
    <row r="38" spans="1:26" ht="15.75" x14ac:dyDescent="0.25">
      <c r="A38" s="25">
        <v>26</v>
      </c>
      <c r="B38" s="26" t="s">
        <v>42</v>
      </c>
      <c r="C38" s="27" t="s">
        <v>34</v>
      </c>
      <c r="D38" s="28">
        <v>5</v>
      </c>
      <c r="E38" s="29">
        <v>9665</v>
      </c>
      <c r="F38" s="30">
        <v>8</v>
      </c>
      <c r="G38" s="31">
        <v>8405</v>
      </c>
      <c r="H38" s="28">
        <v>3</v>
      </c>
      <c r="I38" s="32">
        <v>6910</v>
      </c>
      <c r="J38" s="45">
        <v>10</v>
      </c>
      <c r="K38" s="44">
        <v>3531</v>
      </c>
      <c r="L38" s="33">
        <v>10</v>
      </c>
      <c r="M38" s="34">
        <v>3559</v>
      </c>
      <c r="N38" s="30">
        <v>5</v>
      </c>
      <c r="O38" s="32">
        <v>8983</v>
      </c>
      <c r="P38" s="47">
        <v>10</v>
      </c>
      <c r="Q38" s="48">
        <v>2710</v>
      </c>
      <c r="R38" s="30">
        <v>7</v>
      </c>
      <c r="S38" s="32">
        <v>2725</v>
      </c>
      <c r="T38" s="30">
        <v>9</v>
      </c>
      <c r="U38" s="32">
        <v>4401</v>
      </c>
      <c r="V38" s="30">
        <v>9</v>
      </c>
      <c r="W38" s="32">
        <v>4100</v>
      </c>
      <c r="X38" s="56">
        <f>D38+F38+H38+L38+N38+R38+T38+V38</f>
        <v>56</v>
      </c>
      <c r="Y38" s="57">
        <f>E38+G38+I38+M38+O38+S38+U38+W38</f>
        <v>48748</v>
      </c>
      <c r="Z38" s="35">
        <v>26</v>
      </c>
    </row>
    <row r="39" spans="1:26" ht="15.75" x14ac:dyDescent="0.25">
      <c r="A39" s="36">
        <v>27</v>
      </c>
      <c r="B39" s="26" t="s">
        <v>45</v>
      </c>
      <c r="C39" s="27" t="s">
        <v>22</v>
      </c>
      <c r="D39" s="28">
        <v>9</v>
      </c>
      <c r="E39" s="29">
        <v>3925</v>
      </c>
      <c r="F39" s="30">
        <v>7</v>
      </c>
      <c r="G39" s="31">
        <v>8720</v>
      </c>
      <c r="H39" s="28">
        <v>10</v>
      </c>
      <c r="I39" s="32">
        <v>2476</v>
      </c>
      <c r="J39" s="28">
        <v>4</v>
      </c>
      <c r="K39" s="32">
        <v>7066</v>
      </c>
      <c r="L39" s="33">
        <v>9</v>
      </c>
      <c r="M39" s="34">
        <v>5465</v>
      </c>
      <c r="N39" s="30">
        <v>8</v>
      </c>
      <c r="O39" s="32">
        <v>6423</v>
      </c>
      <c r="P39" s="47">
        <v>11</v>
      </c>
      <c r="Q39" s="48"/>
      <c r="R39" s="43">
        <v>11</v>
      </c>
      <c r="S39" s="44"/>
      <c r="T39" s="30">
        <v>6</v>
      </c>
      <c r="U39" s="32">
        <v>7531</v>
      </c>
      <c r="V39" s="30">
        <v>4</v>
      </c>
      <c r="W39" s="32">
        <v>9917</v>
      </c>
      <c r="X39" s="56">
        <f>D39+F39+H39+J39+L39+N39+T39+V39</f>
        <v>57</v>
      </c>
      <c r="Y39" s="57">
        <f>E39+G39+I39+K39+M39+O39+U39+W39</f>
        <v>51523</v>
      </c>
      <c r="Z39" s="37">
        <v>27</v>
      </c>
    </row>
    <row r="40" spans="1:26" ht="15.75" x14ac:dyDescent="0.25">
      <c r="A40" s="25">
        <v>28</v>
      </c>
      <c r="B40" s="26" t="s">
        <v>36</v>
      </c>
      <c r="C40" s="27" t="s">
        <v>37</v>
      </c>
      <c r="D40" s="45">
        <v>11</v>
      </c>
      <c r="E40" s="46">
        <v>0</v>
      </c>
      <c r="F40" s="43">
        <v>11</v>
      </c>
      <c r="G40" s="49">
        <v>0</v>
      </c>
      <c r="H40" s="28">
        <v>11</v>
      </c>
      <c r="I40" s="32"/>
      <c r="J40" s="28">
        <v>11</v>
      </c>
      <c r="K40" s="32"/>
      <c r="L40" s="33">
        <v>5</v>
      </c>
      <c r="M40" s="34">
        <v>7621</v>
      </c>
      <c r="N40" s="30">
        <v>6</v>
      </c>
      <c r="O40" s="32">
        <v>7019</v>
      </c>
      <c r="P40" s="33">
        <v>8</v>
      </c>
      <c r="Q40" s="34">
        <v>1735</v>
      </c>
      <c r="R40" s="30">
        <v>8</v>
      </c>
      <c r="S40" s="32">
        <v>2495</v>
      </c>
      <c r="T40" s="30">
        <v>8</v>
      </c>
      <c r="U40" s="32">
        <v>6602</v>
      </c>
      <c r="V40" s="30">
        <v>5</v>
      </c>
      <c r="W40" s="32">
        <v>6748</v>
      </c>
      <c r="X40" s="56">
        <f>H40+J40+L40+N40+P40+R40+T40+V40</f>
        <v>62</v>
      </c>
      <c r="Y40" s="57">
        <f>M40+O40+Q40+S40+U40+W40</f>
        <v>32220</v>
      </c>
      <c r="Z40" s="35">
        <v>28</v>
      </c>
    </row>
    <row r="41" spans="1:26" ht="15.75" x14ac:dyDescent="0.25">
      <c r="A41" s="25">
        <v>29</v>
      </c>
      <c r="B41" s="26" t="s">
        <v>83</v>
      </c>
      <c r="C41" s="27" t="s">
        <v>80</v>
      </c>
      <c r="D41" s="28">
        <v>10</v>
      </c>
      <c r="E41" s="29">
        <v>715</v>
      </c>
      <c r="F41" s="30">
        <v>6</v>
      </c>
      <c r="G41" s="31">
        <v>9015</v>
      </c>
      <c r="H41" s="28">
        <v>9</v>
      </c>
      <c r="I41" s="32">
        <v>2917</v>
      </c>
      <c r="J41" s="45">
        <v>11</v>
      </c>
      <c r="K41" s="44"/>
      <c r="L41" s="33">
        <v>8</v>
      </c>
      <c r="M41" s="34">
        <v>5678</v>
      </c>
      <c r="N41" s="30">
        <v>6</v>
      </c>
      <c r="O41" s="32">
        <v>7961</v>
      </c>
      <c r="P41" s="47">
        <v>11</v>
      </c>
      <c r="Q41" s="48"/>
      <c r="R41" s="30">
        <v>2</v>
      </c>
      <c r="S41" s="32">
        <v>10350</v>
      </c>
      <c r="T41" s="30">
        <v>11</v>
      </c>
      <c r="U41" s="32"/>
      <c r="V41" s="30">
        <v>11</v>
      </c>
      <c r="W41" s="32"/>
      <c r="X41" s="56">
        <f>D41+F41+H41+L41+N41+R41+T41+V41</f>
        <v>63</v>
      </c>
      <c r="Y41" s="57">
        <f>E41+G41+I41+M41+O41+S41</f>
        <v>36636</v>
      </c>
      <c r="Z41" s="35">
        <v>29</v>
      </c>
    </row>
    <row r="42" spans="1:26" ht="15.75" x14ac:dyDescent="0.25">
      <c r="A42" s="25">
        <v>30</v>
      </c>
      <c r="B42" s="26" t="s">
        <v>63</v>
      </c>
      <c r="C42" s="27" t="s">
        <v>34</v>
      </c>
      <c r="D42" s="28">
        <v>9</v>
      </c>
      <c r="E42" s="29">
        <v>14735</v>
      </c>
      <c r="F42" s="30">
        <v>10</v>
      </c>
      <c r="G42" s="31">
        <v>6755</v>
      </c>
      <c r="H42" s="28">
        <v>8</v>
      </c>
      <c r="I42" s="32">
        <v>3549</v>
      </c>
      <c r="J42" s="28">
        <v>7</v>
      </c>
      <c r="K42" s="32">
        <v>4498</v>
      </c>
      <c r="L42" s="33">
        <v>6</v>
      </c>
      <c r="M42" s="34">
        <v>7817</v>
      </c>
      <c r="N42" s="30">
        <v>10</v>
      </c>
      <c r="O42" s="32">
        <v>2346</v>
      </c>
      <c r="P42" s="33">
        <v>9</v>
      </c>
      <c r="Q42" s="34">
        <v>880</v>
      </c>
      <c r="R42" s="30">
        <v>8</v>
      </c>
      <c r="S42" s="32">
        <v>3540</v>
      </c>
      <c r="T42" s="43">
        <v>11</v>
      </c>
      <c r="U42" s="44"/>
      <c r="V42" s="43">
        <v>11</v>
      </c>
      <c r="W42" s="44"/>
      <c r="X42" s="56">
        <f>D42+F42+H42+J42+L42+N42+P42+R42</f>
        <v>67</v>
      </c>
      <c r="Y42" s="57">
        <f>E42+G42+I42+K42+M42+O42+Q42+S42</f>
        <v>44120</v>
      </c>
      <c r="Z42" s="37">
        <v>30</v>
      </c>
    </row>
    <row r="43" spans="1:26" ht="15.75" x14ac:dyDescent="0.25">
      <c r="A43" s="25">
        <v>31</v>
      </c>
      <c r="B43" s="26" t="s">
        <v>41</v>
      </c>
      <c r="C43" s="27" t="s">
        <v>37</v>
      </c>
      <c r="D43" s="28">
        <v>8</v>
      </c>
      <c r="E43" s="29">
        <v>4980</v>
      </c>
      <c r="F43" s="30">
        <v>9</v>
      </c>
      <c r="G43" s="31">
        <v>5025</v>
      </c>
      <c r="H43" s="28">
        <v>4</v>
      </c>
      <c r="I43" s="32">
        <v>5466</v>
      </c>
      <c r="J43" s="28">
        <v>8</v>
      </c>
      <c r="K43" s="32">
        <v>4411</v>
      </c>
      <c r="L43" s="47">
        <v>11</v>
      </c>
      <c r="M43" s="48">
        <v>0</v>
      </c>
      <c r="N43" s="43">
        <v>11</v>
      </c>
      <c r="O43" s="44">
        <v>0</v>
      </c>
      <c r="P43" s="33">
        <v>11</v>
      </c>
      <c r="Q43" s="34"/>
      <c r="R43" s="30">
        <v>11</v>
      </c>
      <c r="S43" s="32"/>
      <c r="T43" s="30">
        <v>11</v>
      </c>
      <c r="U43" s="32"/>
      <c r="V43" s="30">
        <v>11</v>
      </c>
      <c r="W43" s="32"/>
      <c r="X43" s="56">
        <f>D43+F43+H43+J43+P43+R43+T43+V43</f>
        <v>73</v>
      </c>
      <c r="Y43" s="57">
        <f>E43+G43+I43+K43</f>
        <v>19882</v>
      </c>
      <c r="Z43" s="37">
        <v>31</v>
      </c>
    </row>
    <row r="44" spans="1:26" ht="15.75" x14ac:dyDescent="0.25">
      <c r="A44" s="25">
        <v>32</v>
      </c>
      <c r="B44" s="26" t="s">
        <v>84</v>
      </c>
      <c r="C44" s="27" t="s">
        <v>80</v>
      </c>
      <c r="D44" s="45">
        <v>11</v>
      </c>
      <c r="E44" s="46"/>
      <c r="F44" s="43">
        <v>11</v>
      </c>
      <c r="G44" s="49"/>
      <c r="H44" s="28">
        <v>11</v>
      </c>
      <c r="I44" s="32"/>
      <c r="J44" s="28">
        <v>6</v>
      </c>
      <c r="K44" s="32">
        <v>4577</v>
      </c>
      <c r="L44" s="33">
        <v>11</v>
      </c>
      <c r="M44" s="34"/>
      <c r="N44" s="30">
        <v>11</v>
      </c>
      <c r="O44" s="32"/>
      <c r="P44" s="33">
        <v>3</v>
      </c>
      <c r="Q44" s="34">
        <v>5115</v>
      </c>
      <c r="R44" s="30">
        <v>11</v>
      </c>
      <c r="S44" s="32"/>
      <c r="T44" s="30">
        <v>10</v>
      </c>
      <c r="U44" s="32">
        <v>2401</v>
      </c>
      <c r="V44" s="30">
        <v>10</v>
      </c>
      <c r="W44" s="32">
        <v>1434</v>
      </c>
      <c r="X44" s="56">
        <f>H44+J44+L44+N44+P44+R44+T44+V44</f>
        <v>73</v>
      </c>
      <c r="Y44" s="57">
        <f>K44+Q44+U44+W44</f>
        <v>13527</v>
      </c>
      <c r="Z44" s="37">
        <v>32</v>
      </c>
    </row>
    <row r="45" spans="1:26" ht="15.75" x14ac:dyDescent="0.25">
      <c r="A45" s="25">
        <v>33</v>
      </c>
      <c r="B45" s="26" t="s">
        <v>49</v>
      </c>
      <c r="C45" s="27" t="s">
        <v>22</v>
      </c>
      <c r="D45" s="45">
        <v>11</v>
      </c>
      <c r="E45" s="46"/>
      <c r="F45" s="43">
        <v>11</v>
      </c>
      <c r="G45" s="49"/>
      <c r="H45" s="28">
        <v>11</v>
      </c>
      <c r="I45" s="32"/>
      <c r="J45" s="28">
        <v>11</v>
      </c>
      <c r="K45" s="32"/>
      <c r="L45" s="33">
        <v>11</v>
      </c>
      <c r="M45" s="34"/>
      <c r="N45" s="30">
        <v>11</v>
      </c>
      <c r="O45" s="32"/>
      <c r="P45" s="33">
        <v>2</v>
      </c>
      <c r="Q45" s="34">
        <v>7185</v>
      </c>
      <c r="R45" s="30">
        <v>9</v>
      </c>
      <c r="S45" s="32">
        <v>1905</v>
      </c>
      <c r="T45" s="30">
        <v>11</v>
      </c>
      <c r="U45" s="32"/>
      <c r="V45" s="30">
        <v>11</v>
      </c>
      <c r="W45" s="32"/>
      <c r="X45" s="56">
        <f t="shared" ref="X45:X46" si="0">H45+J45+L45+N45+P45+R45+T45+V45</f>
        <v>77</v>
      </c>
      <c r="Y45" s="57">
        <f>Q45+S45</f>
        <v>9090</v>
      </c>
      <c r="Z45" s="37">
        <v>33</v>
      </c>
    </row>
    <row r="46" spans="1:26" ht="15.75" x14ac:dyDescent="0.25">
      <c r="A46" s="25">
        <v>34</v>
      </c>
      <c r="B46" s="26" t="s">
        <v>62</v>
      </c>
      <c r="C46" s="27" t="s">
        <v>34</v>
      </c>
      <c r="D46" s="45">
        <v>11</v>
      </c>
      <c r="E46" s="46"/>
      <c r="F46" s="43">
        <v>11</v>
      </c>
      <c r="G46" s="49"/>
      <c r="H46" s="28">
        <v>11</v>
      </c>
      <c r="I46" s="32"/>
      <c r="J46" s="28">
        <v>11</v>
      </c>
      <c r="K46" s="32"/>
      <c r="L46" s="33">
        <v>11</v>
      </c>
      <c r="M46" s="34"/>
      <c r="N46" s="30">
        <v>11</v>
      </c>
      <c r="O46" s="32"/>
      <c r="P46" s="33">
        <v>11</v>
      </c>
      <c r="Q46" s="34"/>
      <c r="R46" s="30">
        <v>11</v>
      </c>
      <c r="S46" s="32"/>
      <c r="T46" s="30">
        <v>9</v>
      </c>
      <c r="U46" s="32">
        <v>4432</v>
      </c>
      <c r="V46" s="30">
        <v>9</v>
      </c>
      <c r="W46" s="32">
        <v>8085</v>
      </c>
      <c r="X46" s="56">
        <f t="shared" si="0"/>
        <v>84</v>
      </c>
      <c r="Y46" s="57">
        <f>U46+W46</f>
        <v>12517</v>
      </c>
      <c r="Z46" s="37">
        <v>34</v>
      </c>
    </row>
    <row r="47" spans="1:26" ht="15.75" x14ac:dyDescent="0.25">
      <c r="A47" s="25"/>
      <c r="B47" s="61"/>
      <c r="C47" s="27"/>
      <c r="D47" s="28"/>
      <c r="E47" s="29"/>
      <c r="F47" s="30"/>
      <c r="G47" s="31"/>
      <c r="H47" s="28"/>
      <c r="I47" s="32"/>
      <c r="J47" s="28"/>
      <c r="K47" s="32"/>
      <c r="L47" s="33"/>
      <c r="M47" s="34"/>
      <c r="N47" s="30"/>
      <c r="O47" s="32"/>
      <c r="P47" s="33"/>
      <c r="Q47" s="34"/>
      <c r="R47" s="30"/>
      <c r="S47" s="32"/>
      <c r="T47" s="30"/>
      <c r="U47" s="32"/>
      <c r="V47" s="30"/>
      <c r="W47" s="32"/>
      <c r="X47" s="62"/>
      <c r="Y47" s="63"/>
      <c r="Z47" s="64"/>
    </row>
    <row r="48" spans="1:26" ht="16.5" thickBot="1" x14ac:dyDescent="0.3">
      <c r="A48" s="38"/>
      <c r="B48" s="38"/>
      <c r="C48" s="38"/>
      <c r="D48" s="39"/>
      <c r="E48" s="40"/>
      <c r="F48" s="41"/>
      <c r="G48" s="42"/>
      <c r="H48" s="39"/>
      <c r="I48" s="40"/>
      <c r="J48" s="41"/>
      <c r="K48" s="42"/>
      <c r="L48" s="39"/>
      <c r="M48" s="40"/>
      <c r="N48" s="41"/>
      <c r="O48" s="42"/>
      <c r="P48" s="39"/>
      <c r="Q48" s="40"/>
      <c r="R48" s="41"/>
      <c r="S48" s="42"/>
      <c r="T48" s="41"/>
      <c r="U48" s="42"/>
      <c r="V48" s="39"/>
      <c r="W48" s="42"/>
      <c r="X48" s="39"/>
      <c r="Y48" s="42"/>
      <c r="Z48" s="42"/>
    </row>
    <row r="49" spans="1:26" ht="15.75" thickTop="1" x14ac:dyDescent="0.25"/>
    <row r="50" spans="1:26" ht="28.5" x14ac:dyDescent="0.45">
      <c r="B50" s="74" t="s">
        <v>91</v>
      </c>
    </row>
    <row r="51" spans="1:26" ht="29.25" thickBot="1" x14ac:dyDescent="0.5">
      <c r="B51" s="74"/>
    </row>
    <row r="52" spans="1:26" ht="18.75" thickTop="1" x14ac:dyDescent="0.25">
      <c r="A52" s="167" t="s">
        <v>0</v>
      </c>
      <c r="B52" s="169" t="s">
        <v>1</v>
      </c>
      <c r="C52" s="171" t="s">
        <v>2</v>
      </c>
      <c r="D52" s="155" t="s">
        <v>3</v>
      </c>
      <c r="E52" s="156"/>
      <c r="F52" s="153" t="s">
        <v>4</v>
      </c>
      <c r="G52" s="154"/>
      <c r="H52" s="155" t="s">
        <v>5</v>
      </c>
      <c r="I52" s="156"/>
      <c r="J52" s="153" t="s">
        <v>6</v>
      </c>
      <c r="K52" s="154"/>
      <c r="L52" s="155" t="s">
        <v>7</v>
      </c>
      <c r="M52" s="156"/>
      <c r="N52" s="153" t="s">
        <v>8</v>
      </c>
      <c r="O52" s="154"/>
      <c r="P52" s="155" t="s">
        <v>9</v>
      </c>
      <c r="Q52" s="156"/>
      <c r="R52" s="153" t="s">
        <v>10</v>
      </c>
      <c r="S52" s="154"/>
      <c r="T52" s="155" t="s">
        <v>94</v>
      </c>
      <c r="U52" s="156"/>
      <c r="V52" s="153" t="s">
        <v>12</v>
      </c>
      <c r="W52" s="154"/>
      <c r="X52" s="157" t="s">
        <v>13</v>
      </c>
      <c r="Y52" s="158"/>
      <c r="Z52" s="159"/>
    </row>
    <row r="53" spans="1:26" ht="14.45" customHeight="1" x14ac:dyDescent="0.25">
      <c r="A53" s="168"/>
      <c r="B53" s="170"/>
      <c r="C53" s="172"/>
      <c r="D53" s="163" t="s">
        <v>95</v>
      </c>
      <c r="E53" s="164"/>
      <c r="F53" s="165" t="s">
        <v>96</v>
      </c>
      <c r="G53" s="166"/>
      <c r="H53" s="165" t="s">
        <v>97</v>
      </c>
      <c r="I53" s="166"/>
      <c r="J53" s="165" t="s">
        <v>98</v>
      </c>
      <c r="K53" s="166"/>
      <c r="L53" s="163" t="s">
        <v>99</v>
      </c>
      <c r="M53" s="164"/>
      <c r="N53" s="165" t="s">
        <v>100</v>
      </c>
      <c r="O53" s="166"/>
      <c r="P53" s="163" t="s">
        <v>101</v>
      </c>
      <c r="Q53" s="164"/>
      <c r="R53" s="165" t="s">
        <v>102</v>
      </c>
      <c r="S53" s="166"/>
      <c r="T53" s="163" t="s">
        <v>103</v>
      </c>
      <c r="U53" s="164"/>
      <c r="V53" s="165" t="s">
        <v>104</v>
      </c>
      <c r="W53" s="166"/>
      <c r="X53" s="160"/>
      <c r="Y53" s="161"/>
      <c r="Z53" s="162"/>
    </row>
    <row r="54" spans="1:26" ht="14.45" customHeight="1" x14ac:dyDescent="0.25">
      <c r="A54" s="168"/>
      <c r="B54" s="170"/>
      <c r="C54" s="172"/>
      <c r="D54" s="76"/>
      <c r="E54" s="77"/>
      <c r="F54" s="76"/>
      <c r="G54" s="78"/>
      <c r="H54" s="79"/>
      <c r="I54" s="77"/>
      <c r="J54" s="76"/>
      <c r="K54" s="78"/>
      <c r="L54" s="79"/>
      <c r="M54" s="77"/>
      <c r="N54" s="76"/>
      <c r="O54" s="80"/>
      <c r="P54" s="79"/>
      <c r="Q54" s="77"/>
      <c r="R54" s="76"/>
      <c r="S54" s="78"/>
      <c r="T54" s="79"/>
      <c r="U54" s="77"/>
      <c r="V54" s="76"/>
      <c r="W54" s="78"/>
      <c r="X54" s="79"/>
      <c r="Y54" s="81"/>
      <c r="Z54" s="82"/>
    </row>
    <row r="55" spans="1:26" ht="15.75" x14ac:dyDescent="0.25">
      <c r="A55" s="83"/>
      <c r="B55" s="84"/>
      <c r="C55" s="85"/>
      <c r="D55" s="86" t="s">
        <v>14</v>
      </c>
      <c r="E55" s="87" t="s">
        <v>15</v>
      </c>
      <c r="F55" s="86" t="s">
        <v>14</v>
      </c>
      <c r="G55" s="88" t="s">
        <v>15</v>
      </c>
      <c r="H55" s="89" t="s">
        <v>14</v>
      </c>
      <c r="I55" s="87" t="s">
        <v>15</v>
      </c>
      <c r="J55" s="86" t="s">
        <v>14</v>
      </c>
      <c r="K55" s="88" t="s">
        <v>15</v>
      </c>
      <c r="L55" s="89" t="s">
        <v>14</v>
      </c>
      <c r="M55" s="87" t="s">
        <v>15</v>
      </c>
      <c r="N55" s="86" t="s">
        <v>14</v>
      </c>
      <c r="O55" s="90" t="s">
        <v>15</v>
      </c>
      <c r="P55" s="89" t="s">
        <v>14</v>
      </c>
      <c r="Q55" s="87" t="s">
        <v>15</v>
      </c>
      <c r="R55" s="86" t="s">
        <v>14</v>
      </c>
      <c r="S55" s="88" t="s">
        <v>15</v>
      </c>
      <c r="T55" s="89" t="s">
        <v>14</v>
      </c>
      <c r="U55" s="87" t="s">
        <v>15</v>
      </c>
      <c r="V55" s="86" t="s">
        <v>14</v>
      </c>
      <c r="W55" s="88" t="s">
        <v>15</v>
      </c>
      <c r="X55" s="89" t="s">
        <v>14</v>
      </c>
      <c r="Y55" s="91" t="s">
        <v>16</v>
      </c>
      <c r="Z55" s="92" t="s">
        <v>78</v>
      </c>
    </row>
    <row r="56" spans="1:26" ht="16.5" thickBot="1" x14ac:dyDescent="0.3">
      <c r="A56" s="93"/>
      <c r="B56" s="94"/>
      <c r="C56" s="95"/>
      <c r="D56" s="96"/>
      <c r="E56" s="97"/>
      <c r="F56" s="96"/>
      <c r="G56" s="98"/>
      <c r="H56" s="96"/>
      <c r="I56" s="97"/>
      <c r="J56" s="96"/>
      <c r="K56" s="98"/>
      <c r="L56" s="96"/>
      <c r="M56" s="97"/>
      <c r="N56" s="96"/>
      <c r="O56" s="98"/>
      <c r="P56" s="96"/>
      <c r="Q56" s="97"/>
      <c r="R56" s="96"/>
      <c r="S56" s="98"/>
      <c r="T56" s="96"/>
      <c r="U56" s="97"/>
      <c r="V56" s="96"/>
      <c r="W56" s="98"/>
      <c r="X56" s="96"/>
      <c r="Y56" s="99"/>
      <c r="Z56" s="100"/>
    </row>
    <row r="57" spans="1:26" ht="14.45" customHeight="1" thickTop="1" x14ac:dyDescent="0.25">
      <c r="A57" s="101">
        <v>1</v>
      </c>
      <c r="B57" s="102" t="s">
        <v>55</v>
      </c>
      <c r="C57" s="103" t="s">
        <v>105</v>
      </c>
      <c r="D57" s="104">
        <v>1</v>
      </c>
      <c r="E57" s="105">
        <v>33595</v>
      </c>
      <c r="F57" s="106">
        <v>4</v>
      </c>
      <c r="G57" s="107">
        <v>13400</v>
      </c>
      <c r="H57" s="129">
        <v>6</v>
      </c>
      <c r="I57" s="130">
        <v>4451</v>
      </c>
      <c r="J57" s="106">
        <v>3</v>
      </c>
      <c r="K57" s="108">
        <v>8808</v>
      </c>
      <c r="L57" s="104">
        <v>2</v>
      </c>
      <c r="M57" s="105">
        <v>7285</v>
      </c>
      <c r="N57" s="106">
        <v>2</v>
      </c>
      <c r="O57" s="108">
        <v>8011</v>
      </c>
      <c r="P57" s="131">
        <v>7</v>
      </c>
      <c r="Q57" s="132">
        <v>2816</v>
      </c>
      <c r="R57" s="106">
        <v>1</v>
      </c>
      <c r="S57" s="108">
        <v>6453</v>
      </c>
      <c r="T57" s="106">
        <v>5</v>
      </c>
      <c r="U57" s="108">
        <v>9425</v>
      </c>
      <c r="V57" s="106">
        <v>1.5</v>
      </c>
      <c r="W57" s="108">
        <v>10160</v>
      </c>
      <c r="X57" s="137">
        <f>D57+F57+J57+L57+N57+R57+T57+V57</f>
        <v>19.5</v>
      </c>
      <c r="Y57" s="138">
        <f>E57+G57+K57+M57+O57+S57+U57+W57</f>
        <v>97137</v>
      </c>
      <c r="Z57" s="111">
        <v>1</v>
      </c>
    </row>
    <row r="58" spans="1:26" ht="16.5" x14ac:dyDescent="0.25">
      <c r="A58" s="112">
        <v>2</v>
      </c>
      <c r="B58" s="113" t="s">
        <v>53</v>
      </c>
      <c r="C58" s="114" t="s">
        <v>106</v>
      </c>
      <c r="D58" s="115">
        <v>5</v>
      </c>
      <c r="E58" s="116">
        <v>13200</v>
      </c>
      <c r="F58" s="117">
        <v>2</v>
      </c>
      <c r="G58" s="118">
        <v>21080</v>
      </c>
      <c r="H58" s="115">
        <v>1</v>
      </c>
      <c r="I58" s="116">
        <v>12169</v>
      </c>
      <c r="J58" s="117">
        <v>1</v>
      </c>
      <c r="K58" s="118">
        <v>9487</v>
      </c>
      <c r="L58" s="115">
        <v>5</v>
      </c>
      <c r="M58" s="116">
        <v>6676</v>
      </c>
      <c r="N58" s="117">
        <v>3</v>
      </c>
      <c r="O58" s="118">
        <v>7843</v>
      </c>
      <c r="P58" s="117">
        <v>2</v>
      </c>
      <c r="Q58" s="118">
        <v>29600</v>
      </c>
      <c r="R58" s="133">
        <v>10</v>
      </c>
      <c r="S58" s="134">
        <v>423</v>
      </c>
      <c r="T58" s="117">
        <v>3</v>
      </c>
      <c r="U58" s="118">
        <v>11220</v>
      </c>
      <c r="V58" s="133">
        <v>5</v>
      </c>
      <c r="W58" s="134">
        <v>4845</v>
      </c>
      <c r="X58" s="137">
        <f>D58+F58+H58+J58+L58+N58+P58+T58</f>
        <v>22</v>
      </c>
      <c r="Y58" s="138">
        <f>E58+G58+I58+K58+M58+O58+Q58+U58</f>
        <v>111275</v>
      </c>
      <c r="Z58" s="111">
        <v>2</v>
      </c>
    </row>
    <row r="59" spans="1:26" ht="16.5" x14ac:dyDescent="0.25">
      <c r="A59" s="112">
        <v>3</v>
      </c>
      <c r="B59" s="113" t="s">
        <v>21</v>
      </c>
      <c r="C59" s="114" t="s">
        <v>22</v>
      </c>
      <c r="D59" s="115">
        <v>6</v>
      </c>
      <c r="E59" s="116">
        <v>8055</v>
      </c>
      <c r="F59" s="117">
        <v>6</v>
      </c>
      <c r="G59" s="118">
        <v>7320</v>
      </c>
      <c r="H59" s="115">
        <v>3</v>
      </c>
      <c r="I59" s="116">
        <v>6699</v>
      </c>
      <c r="J59" s="117">
        <v>4</v>
      </c>
      <c r="K59" s="118">
        <v>8618</v>
      </c>
      <c r="L59" s="115">
        <v>1</v>
      </c>
      <c r="M59" s="116">
        <v>8023</v>
      </c>
      <c r="N59" s="133">
        <v>8</v>
      </c>
      <c r="O59" s="134">
        <v>2879</v>
      </c>
      <c r="P59" s="117">
        <v>1</v>
      </c>
      <c r="Q59" s="118">
        <v>42172</v>
      </c>
      <c r="R59" s="117">
        <v>1</v>
      </c>
      <c r="S59" s="118">
        <v>41824</v>
      </c>
      <c r="T59" s="117">
        <v>2</v>
      </c>
      <c r="U59" s="118">
        <v>11000</v>
      </c>
      <c r="V59" s="133">
        <v>6</v>
      </c>
      <c r="W59" s="134">
        <v>6485</v>
      </c>
      <c r="X59" s="137">
        <f>D59+F59+H59+J59+L59+P59+R59+T59</f>
        <v>24</v>
      </c>
      <c r="Y59" s="138">
        <f>E59+G59+I59+K59+M59+Q59+S59+U59</f>
        <v>133711</v>
      </c>
      <c r="Z59" s="111">
        <v>3</v>
      </c>
    </row>
    <row r="60" spans="1:26" ht="16.5" x14ac:dyDescent="0.25">
      <c r="A60" s="101">
        <v>4</v>
      </c>
      <c r="B60" s="113" t="s">
        <v>51</v>
      </c>
      <c r="C60" s="114" t="s">
        <v>20</v>
      </c>
      <c r="D60" s="115">
        <v>2</v>
      </c>
      <c r="E60" s="116">
        <v>18605</v>
      </c>
      <c r="F60" s="133">
        <v>10</v>
      </c>
      <c r="G60" s="134">
        <v>300</v>
      </c>
      <c r="H60" s="115">
        <v>1</v>
      </c>
      <c r="I60" s="116">
        <v>20140</v>
      </c>
      <c r="J60" s="133">
        <v>6</v>
      </c>
      <c r="K60" s="134">
        <v>6728</v>
      </c>
      <c r="L60" s="115">
        <v>3</v>
      </c>
      <c r="M60" s="116">
        <v>7340</v>
      </c>
      <c r="N60" s="117">
        <v>1</v>
      </c>
      <c r="O60" s="118">
        <v>9306</v>
      </c>
      <c r="P60" s="117">
        <v>2</v>
      </c>
      <c r="Q60" s="118">
        <v>42072</v>
      </c>
      <c r="R60" s="117">
        <v>2</v>
      </c>
      <c r="S60" s="118">
        <v>16576</v>
      </c>
      <c r="T60" s="117">
        <v>6</v>
      </c>
      <c r="U60" s="118">
        <v>8465</v>
      </c>
      <c r="V60" s="117">
        <v>5</v>
      </c>
      <c r="W60" s="118">
        <v>6845</v>
      </c>
      <c r="X60" s="137">
        <f>D60+H60+L60+N60+P60+R60+T60+V60</f>
        <v>22</v>
      </c>
      <c r="Y60" s="138">
        <f>E60+I60+M60+O60+Q60+S60+U60+W60</f>
        <v>129349</v>
      </c>
      <c r="Z60" s="111">
        <v>4</v>
      </c>
    </row>
    <row r="61" spans="1:26" ht="16.5" x14ac:dyDescent="0.25">
      <c r="A61" s="112">
        <v>5</v>
      </c>
      <c r="B61" s="113" t="s">
        <v>33</v>
      </c>
      <c r="C61" s="114" t="s">
        <v>22</v>
      </c>
      <c r="D61" s="115">
        <v>6</v>
      </c>
      <c r="E61" s="116">
        <v>11480</v>
      </c>
      <c r="F61" s="117">
        <v>3</v>
      </c>
      <c r="G61" s="118">
        <v>13060</v>
      </c>
      <c r="H61" s="115">
        <v>3</v>
      </c>
      <c r="I61" s="116">
        <v>6699</v>
      </c>
      <c r="J61" s="117">
        <v>2</v>
      </c>
      <c r="K61" s="118">
        <v>9385</v>
      </c>
      <c r="L61" s="135">
        <v>6</v>
      </c>
      <c r="M61" s="136">
        <v>5194</v>
      </c>
      <c r="N61" s="117">
        <v>1</v>
      </c>
      <c r="O61" s="118">
        <v>9052</v>
      </c>
      <c r="P61" s="133">
        <v>10</v>
      </c>
      <c r="Q61" s="134">
        <v>2675</v>
      </c>
      <c r="R61" s="117">
        <v>2</v>
      </c>
      <c r="S61" s="118">
        <v>4528</v>
      </c>
      <c r="T61" s="117">
        <v>1</v>
      </c>
      <c r="U61" s="118">
        <v>13150</v>
      </c>
      <c r="V61" s="117">
        <v>5</v>
      </c>
      <c r="W61" s="118">
        <v>8235</v>
      </c>
      <c r="X61" s="137">
        <f>D61+F61+H61+J61+N61+R61+T61+V61</f>
        <v>23</v>
      </c>
      <c r="Y61" s="138">
        <f>E61+G61+I61+K61+O61+S61+U61+W61</f>
        <v>75589</v>
      </c>
      <c r="Z61" s="111">
        <v>5</v>
      </c>
    </row>
    <row r="62" spans="1:26" ht="16.5" x14ac:dyDescent="0.25">
      <c r="A62" s="112">
        <v>6</v>
      </c>
      <c r="B62" s="113" t="s">
        <v>107</v>
      </c>
      <c r="C62" s="114" t="s">
        <v>108</v>
      </c>
      <c r="D62" s="115">
        <v>1</v>
      </c>
      <c r="E62" s="116">
        <v>24715</v>
      </c>
      <c r="F62" s="117">
        <v>1</v>
      </c>
      <c r="G62" s="118">
        <v>25485</v>
      </c>
      <c r="H62" s="115">
        <v>3</v>
      </c>
      <c r="I62" s="116">
        <v>9327</v>
      </c>
      <c r="J62" s="117">
        <v>6</v>
      </c>
      <c r="K62" s="118">
        <v>6966</v>
      </c>
      <c r="L62" s="135">
        <v>6</v>
      </c>
      <c r="M62" s="136">
        <v>6285</v>
      </c>
      <c r="N62" s="117">
        <v>4</v>
      </c>
      <c r="O62" s="118">
        <v>6022</v>
      </c>
      <c r="P62" s="117">
        <v>6</v>
      </c>
      <c r="Q62" s="118">
        <v>7725</v>
      </c>
      <c r="R62" s="133">
        <v>9</v>
      </c>
      <c r="S62" s="134">
        <v>848</v>
      </c>
      <c r="T62" s="117">
        <v>5</v>
      </c>
      <c r="U62" s="118">
        <v>7335</v>
      </c>
      <c r="V62" s="117">
        <v>1</v>
      </c>
      <c r="W62" s="118">
        <v>9955</v>
      </c>
      <c r="X62" s="137">
        <f>D62+F62+H62+J62+N62+P62+T62+V62</f>
        <v>27</v>
      </c>
      <c r="Y62" s="138">
        <f>E62+G62+I62+K62+O62+Q62+U62+W62</f>
        <v>97530</v>
      </c>
      <c r="Z62" s="111">
        <v>6</v>
      </c>
    </row>
    <row r="63" spans="1:26" ht="16.5" x14ac:dyDescent="0.25">
      <c r="A63" s="101">
        <v>7</v>
      </c>
      <c r="B63" s="113" t="s">
        <v>79</v>
      </c>
      <c r="C63" s="114" t="s">
        <v>109</v>
      </c>
      <c r="D63" s="135">
        <v>9</v>
      </c>
      <c r="E63" s="136">
        <v>3650</v>
      </c>
      <c r="F63" s="117">
        <v>8</v>
      </c>
      <c r="G63" s="118">
        <v>4200</v>
      </c>
      <c r="H63" s="115">
        <v>7</v>
      </c>
      <c r="I63" s="116">
        <v>5918</v>
      </c>
      <c r="J63" s="117">
        <v>1</v>
      </c>
      <c r="K63" s="118">
        <v>14521</v>
      </c>
      <c r="L63" s="135">
        <v>10</v>
      </c>
      <c r="M63" s="136">
        <v>3724</v>
      </c>
      <c r="N63" s="117">
        <v>2</v>
      </c>
      <c r="O63" s="118">
        <v>6384</v>
      </c>
      <c r="P63" s="117">
        <v>1</v>
      </c>
      <c r="Q63" s="118">
        <v>2912</v>
      </c>
      <c r="R63" s="117">
        <v>5</v>
      </c>
      <c r="S63" s="118">
        <v>4422</v>
      </c>
      <c r="T63" s="117">
        <v>1</v>
      </c>
      <c r="U63" s="118">
        <v>13110</v>
      </c>
      <c r="V63" s="117">
        <v>3</v>
      </c>
      <c r="W63" s="118">
        <v>9515</v>
      </c>
      <c r="X63" s="137">
        <f>F63+H63+J63+N63+P63+R63+T63+V63</f>
        <v>28</v>
      </c>
      <c r="Y63" s="138">
        <f>G63+I63+K63+O63+Q63+S63+U63+W63</f>
        <v>60982</v>
      </c>
      <c r="Z63" s="111">
        <v>7</v>
      </c>
    </row>
    <row r="64" spans="1:26" ht="16.5" x14ac:dyDescent="0.25">
      <c r="A64" s="112">
        <v>8</v>
      </c>
      <c r="B64" s="113" t="s">
        <v>110</v>
      </c>
      <c r="C64" s="114" t="s">
        <v>111</v>
      </c>
      <c r="D64" s="135">
        <v>9</v>
      </c>
      <c r="E64" s="136">
        <v>3060</v>
      </c>
      <c r="F64" s="117">
        <v>3</v>
      </c>
      <c r="G64" s="118">
        <v>16570</v>
      </c>
      <c r="H64" s="115">
        <v>2</v>
      </c>
      <c r="I64" s="116">
        <v>9424</v>
      </c>
      <c r="J64" s="117">
        <v>4</v>
      </c>
      <c r="K64" s="118">
        <v>7905</v>
      </c>
      <c r="L64" s="115">
        <v>2</v>
      </c>
      <c r="M64" s="116">
        <v>6725</v>
      </c>
      <c r="N64" s="117">
        <v>7</v>
      </c>
      <c r="O64" s="118">
        <v>3505</v>
      </c>
      <c r="P64" s="117">
        <v>4</v>
      </c>
      <c r="Q64" s="118">
        <v>16975</v>
      </c>
      <c r="R64" s="117">
        <v>3</v>
      </c>
      <c r="S64" s="118">
        <v>5893</v>
      </c>
      <c r="T64" s="133">
        <v>9</v>
      </c>
      <c r="U64" s="134">
        <v>5265</v>
      </c>
      <c r="V64" s="117">
        <v>8</v>
      </c>
      <c r="W64" s="118">
        <v>3995</v>
      </c>
      <c r="X64" s="137">
        <f>F64+H64+J64+L64+N64+P64+R64+V64</f>
        <v>33</v>
      </c>
      <c r="Y64" s="138">
        <f>G64+I64+K64+M64+O64+Q64+S64+W64</f>
        <v>70992</v>
      </c>
      <c r="Z64" s="111">
        <v>8</v>
      </c>
    </row>
    <row r="65" spans="1:26" ht="16.5" x14ac:dyDescent="0.25">
      <c r="A65" s="112">
        <v>9</v>
      </c>
      <c r="B65" s="113" t="s">
        <v>59</v>
      </c>
      <c r="C65" s="114" t="s">
        <v>106</v>
      </c>
      <c r="D65" s="135">
        <v>10</v>
      </c>
      <c r="E65" s="136">
        <v>80</v>
      </c>
      <c r="F65" s="117">
        <v>7</v>
      </c>
      <c r="G65" s="118">
        <v>8940</v>
      </c>
      <c r="H65" s="115">
        <v>5</v>
      </c>
      <c r="I65" s="116">
        <v>6928</v>
      </c>
      <c r="J65" s="117">
        <v>1</v>
      </c>
      <c r="K65" s="118">
        <v>12494</v>
      </c>
      <c r="L65" s="115">
        <v>6</v>
      </c>
      <c r="M65" s="116">
        <v>4572</v>
      </c>
      <c r="N65" s="117">
        <v>2</v>
      </c>
      <c r="O65" s="118">
        <v>6952</v>
      </c>
      <c r="P65" s="117">
        <v>6</v>
      </c>
      <c r="Q65" s="118">
        <v>5194</v>
      </c>
      <c r="R65" s="133">
        <v>10</v>
      </c>
      <c r="S65" s="134">
        <v>182</v>
      </c>
      <c r="T65" s="117">
        <v>4</v>
      </c>
      <c r="U65" s="118">
        <v>8355</v>
      </c>
      <c r="V65" s="117">
        <v>1.5</v>
      </c>
      <c r="W65" s="118">
        <v>10160</v>
      </c>
      <c r="X65" s="137">
        <f>F65+H65+J65+L65+N65+P65+T65+V65</f>
        <v>32.5</v>
      </c>
      <c r="Y65" s="138">
        <f>G65+I65+K65+M65+O65+Q65+U65+W65</f>
        <v>63595</v>
      </c>
      <c r="Z65" s="111">
        <v>9</v>
      </c>
    </row>
    <row r="66" spans="1:26" ht="16.5" x14ac:dyDescent="0.25">
      <c r="A66" s="101">
        <v>10</v>
      </c>
      <c r="B66" s="113" t="s">
        <v>64</v>
      </c>
      <c r="C66" s="114" t="s">
        <v>105</v>
      </c>
      <c r="D66" s="135">
        <v>9</v>
      </c>
      <c r="E66" s="136">
        <v>1390</v>
      </c>
      <c r="F66" s="117">
        <v>1</v>
      </c>
      <c r="G66" s="118">
        <v>29265</v>
      </c>
      <c r="H66" s="115">
        <v>4</v>
      </c>
      <c r="I66" s="116">
        <v>6984</v>
      </c>
      <c r="J66" s="117">
        <v>5</v>
      </c>
      <c r="K66" s="118">
        <v>7839</v>
      </c>
      <c r="L66" s="135">
        <v>10</v>
      </c>
      <c r="M66" s="136">
        <v>3442</v>
      </c>
      <c r="N66" s="117">
        <v>4</v>
      </c>
      <c r="O66" s="118">
        <v>5241</v>
      </c>
      <c r="P66" s="117">
        <v>7</v>
      </c>
      <c r="Q66" s="118">
        <v>7650</v>
      </c>
      <c r="R66" s="117">
        <v>5</v>
      </c>
      <c r="S66" s="118">
        <v>11793</v>
      </c>
      <c r="T66" s="117">
        <v>1</v>
      </c>
      <c r="U66" s="118">
        <v>11460</v>
      </c>
      <c r="V66" s="117">
        <v>7</v>
      </c>
      <c r="W66" s="118">
        <v>4195</v>
      </c>
      <c r="X66" s="137">
        <f>F66+H66+J66+N66+P66+R66+T66+V66</f>
        <v>34</v>
      </c>
      <c r="Y66" s="138">
        <f>G66+I66+K66+O66+Q66+S66+U66+W66</f>
        <v>84427</v>
      </c>
      <c r="Z66" s="111">
        <v>10</v>
      </c>
    </row>
    <row r="67" spans="1:26" ht="16.5" x14ac:dyDescent="0.25">
      <c r="A67" s="112">
        <v>11</v>
      </c>
      <c r="B67" s="113" t="s">
        <v>45</v>
      </c>
      <c r="C67" s="114" t="s">
        <v>22</v>
      </c>
      <c r="D67" s="115">
        <v>2</v>
      </c>
      <c r="E67" s="116">
        <v>23735</v>
      </c>
      <c r="F67" s="117">
        <v>2</v>
      </c>
      <c r="G67" s="118">
        <v>21160</v>
      </c>
      <c r="H67" s="115">
        <v>9</v>
      </c>
      <c r="I67" s="116">
        <v>4183</v>
      </c>
      <c r="J67" s="117">
        <v>8</v>
      </c>
      <c r="K67" s="118">
        <v>5394</v>
      </c>
      <c r="L67" s="115">
        <v>3</v>
      </c>
      <c r="M67" s="116">
        <v>6214</v>
      </c>
      <c r="N67" s="133">
        <v>9</v>
      </c>
      <c r="O67" s="134">
        <v>2733</v>
      </c>
      <c r="P67" s="133">
        <v>9</v>
      </c>
      <c r="Q67" s="134">
        <v>289</v>
      </c>
      <c r="R67" s="117">
        <v>1</v>
      </c>
      <c r="S67" s="118">
        <v>22279</v>
      </c>
      <c r="T67" s="117">
        <v>7</v>
      </c>
      <c r="U67" s="118">
        <v>7035</v>
      </c>
      <c r="V67" s="117">
        <v>4</v>
      </c>
      <c r="W67" s="118">
        <v>5165</v>
      </c>
      <c r="X67" s="137">
        <f>D67+F67+H67+J67+L67+R67+T67+V67</f>
        <v>36</v>
      </c>
      <c r="Y67" s="138">
        <f>E67+G67+I67+K67+M67+S67+U67+W67</f>
        <v>95165</v>
      </c>
      <c r="Z67" s="111">
        <v>11</v>
      </c>
    </row>
    <row r="68" spans="1:26" ht="16.5" x14ac:dyDescent="0.25">
      <c r="A68" s="112">
        <v>12</v>
      </c>
      <c r="B68" s="113" t="s">
        <v>17</v>
      </c>
      <c r="C68" s="114" t="s">
        <v>108</v>
      </c>
      <c r="D68" s="115">
        <v>8</v>
      </c>
      <c r="E68" s="116">
        <v>3705</v>
      </c>
      <c r="F68" s="117">
        <v>3</v>
      </c>
      <c r="G68" s="118">
        <v>13890</v>
      </c>
      <c r="H68" s="115">
        <v>1</v>
      </c>
      <c r="I68" s="116">
        <v>10173</v>
      </c>
      <c r="J68" s="133">
        <v>9</v>
      </c>
      <c r="K68" s="134">
        <v>4364</v>
      </c>
      <c r="L68" s="115">
        <v>3</v>
      </c>
      <c r="M68" s="116">
        <v>5933</v>
      </c>
      <c r="N68" s="133">
        <v>10</v>
      </c>
      <c r="O68" s="134">
        <v>2334</v>
      </c>
      <c r="P68" s="117">
        <v>2</v>
      </c>
      <c r="Q68" s="118">
        <v>2788</v>
      </c>
      <c r="R68" s="117">
        <v>3</v>
      </c>
      <c r="S68" s="118">
        <v>2821</v>
      </c>
      <c r="T68" s="117">
        <v>7</v>
      </c>
      <c r="U68" s="118">
        <v>7815</v>
      </c>
      <c r="V68" s="117">
        <v>8</v>
      </c>
      <c r="W68" s="118">
        <v>5885</v>
      </c>
      <c r="X68" s="137">
        <f>D68+F68+H68+L68+P68+R68+T68+V68</f>
        <v>35</v>
      </c>
      <c r="Y68" s="138">
        <f>E68+G68+I68+M68+Q68+S68+U68+W68</f>
        <v>53010</v>
      </c>
      <c r="Z68" s="111">
        <v>12</v>
      </c>
    </row>
    <row r="69" spans="1:26" ht="16.5" x14ac:dyDescent="0.25">
      <c r="A69" s="101">
        <v>13</v>
      </c>
      <c r="B69" s="113" t="s">
        <v>27</v>
      </c>
      <c r="C69" s="114" t="s">
        <v>20</v>
      </c>
      <c r="D69" s="115">
        <v>3</v>
      </c>
      <c r="E69" s="116">
        <v>18795</v>
      </c>
      <c r="F69" s="117">
        <v>7</v>
      </c>
      <c r="G69" s="118">
        <v>6660</v>
      </c>
      <c r="H69" s="115">
        <v>4</v>
      </c>
      <c r="I69" s="116">
        <v>5461</v>
      </c>
      <c r="J69" s="117">
        <v>5</v>
      </c>
      <c r="K69" s="118">
        <v>7113</v>
      </c>
      <c r="L69" s="135">
        <v>9</v>
      </c>
      <c r="M69" s="136">
        <v>3737</v>
      </c>
      <c r="N69" s="133">
        <v>10</v>
      </c>
      <c r="O69" s="134">
        <v>2287</v>
      </c>
      <c r="P69" s="117">
        <v>1</v>
      </c>
      <c r="Q69" s="118">
        <v>35375</v>
      </c>
      <c r="R69" s="117">
        <v>2</v>
      </c>
      <c r="S69" s="118">
        <v>25726</v>
      </c>
      <c r="T69" s="117">
        <v>8</v>
      </c>
      <c r="U69" s="118">
        <v>4415</v>
      </c>
      <c r="V69" s="117">
        <v>7</v>
      </c>
      <c r="W69" s="118">
        <v>5005</v>
      </c>
      <c r="X69" s="137">
        <f>D69+F69+H69+J69+P69+R69+T69+V69</f>
        <v>37</v>
      </c>
      <c r="Y69" s="138">
        <f>E69+G69+I69+K69+Q69+S69+U69+W69</f>
        <v>108550</v>
      </c>
      <c r="Z69" s="111">
        <v>13</v>
      </c>
    </row>
    <row r="70" spans="1:26" ht="16.5" x14ac:dyDescent="0.25">
      <c r="A70" s="112">
        <v>14</v>
      </c>
      <c r="B70" s="113" t="s">
        <v>60</v>
      </c>
      <c r="C70" s="114" t="s">
        <v>105</v>
      </c>
      <c r="D70" s="135">
        <v>8</v>
      </c>
      <c r="E70" s="136">
        <v>6005</v>
      </c>
      <c r="F70" s="117">
        <v>5</v>
      </c>
      <c r="G70" s="118">
        <v>9390</v>
      </c>
      <c r="H70" s="115">
        <v>7</v>
      </c>
      <c r="I70" s="116">
        <v>6564</v>
      </c>
      <c r="J70" s="117">
        <v>2</v>
      </c>
      <c r="K70" s="118">
        <v>12210</v>
      </c>
      <c r="L70" s="135">
        <v>8</v>
      </c>
      <c r="M70" s="136">
        <v>4609</v>
      </c>
      <c r="N70" s="117">
        <v>1</v>
      </c>
      <c r="O70" s="118">
        <v>6978</v>
      </c>
      <c r="P70" s="117">
        <v>6</v>
      </c>
      <c r="Q70" s="118">
        <v>826</v>
      </c>
      <c r="R70" s="117">
        <v>7</v>
      </c>
      <c r="S70" s="118">
        <v>2597</v>
      </c>
      <c r="T70" s="117">
        <v>8</v>
      </c>
      <c r="U70" s="118">
        <v>6275</v>
      </c>
      <c r="V70" s="117">
        <v>4</v>
      </c>
      <c r="W70" s="118">
        <v>7245</v>
      </c>
      <c r="X70" s="137">
        <f>F70+H70+J70+N70+P70+R70+T70+V70</f>
        <v>40</v>
      </c>
      <c r="Y70" s="138">
        <f>G70+I70+K70+O70+Q70+S70+U70+W70</f>
        <v>52085</v>
      </c>
      <c r="Z70" s="111">
        <v>14</v>
      </c>
    </row>
    <row r="71" spans="1:26" ht="16.5" x14ac:dyDescent="0.25">
      <c r="A71" s="112">
        <v>15</v>
      </c>
      <c r="B71" s="113" t="s">
        <v>31</v>
      </c>
      <c r="C71" s="114" t="s">
        <v>109</v>
      </c>
      <c r="D71" s="115">
        <v>5</v>
      </c>
      <c r="E71" s="116">
        <v>10660</v>
      </c>
      <c r="F71" s="117">
        <v>6</v>
      </c>
      <c r="G71" s="118">
        <v>9135</v>
      </c>
      <c r="H71" s="115">
        <v>7</v>
      </c>
      <c r="I71" s="116">
        <v>3898</v>
      </c>
      <c r="J71" s="117">
        <v>2</v>
      </c>
      <c r="K71" s="118">
        <v>11039</v>
      </c>
      <c r="L71" s="135">
        <v>11</v>
      </c>
      <c r="M71" s="136">
        <v>0</v>
      </c>
      <c r="N71" s="133">
        <v>11</v>
      </c>
      <c r="O71" s="134">
        <v>0</v>
      </c>
      <c r="P71" s="117">
        <v>5</v>
      </c>
      <c r="Q71" s="118">
        <v>14400</v>
      </c>
      <c r="R71" s="117">
        <v>6</v>
      </c>
      <c r="S71" s="118">
        <v>8653</v>
      </c>
      <c r="T71" s="117">
        <v>3</v>
      </c>
      <c r="U71" s="118">
        <v>10320</v>
      </c>
      <c r="V71" s="117">
        <v>1</v>
      </c>
      <c r="W71" s="118">
        <v>8225</v>
      </c>
      <c r="X71" s="137">
        <f>D71+F71+H71+J71+P71+R71+T71+V71</f>
        <v>35</v>
      </c>
      <c r="Y71" s="138">
        <f>E71+G71+I71+K71+Q71+S71+U71+W71</f>
        <v>76330</v>
      </c>
      <c r="Z71" s="111">
        <v>15</v>
      </c>
    </row>
    <row r="72" spans="1:26" ht="16.5" x14ac:dyDescent="0.25">
      <c r="A72" s="101">
        <v>16</v>
      </c>
      <c r="B72" s="113" t="s">
        <v>58</v>
      </c>
      <c r="C72" s="114" t="s">
        <v>20</v>
      </c>
      <c r="D72" s="115">
        <v>7</v>
      </c>
      <c r="E72" s="116">
        <v>9605</v>
      </c>
      <c r="F72" s="117">
        <v>5</v>
      </c>
      <c r="G72" s="118">
        <v>10650</v>
      </c>
      <c r="H72" s="115">
        <v>5</v>
      </c>
      <c r="I72" s="116">
        <v>6503</v>
      </c>
      <c r="J72" s="117">
        <v>3</v>
      </c>
      <c r="K72" s="118">
        <v>8056</v>
      </c>
      <c r="L72" s="135">
        <v>9</v>
      </c>
      <c r="M72" s="136">
        <v>3919</v>
      </c>
      <c r="N72" s="117">
        <v>3</v>
      </c>
      <c r="O72" s="118">
        <v>6222</v>
      </c>
      <c r="P72" s="117">
        <v>7</v>
      </c>
      <c r="Q72" s="118">
        <v>597</v>
      </c>
      <c r="R72" s="117">
        <v>6</v>
      </c>
      <c r="S72" s="118">
        <v>1862</v>
      </c>
      <c r="T72" s="117">
        <v>3</v>
      </c>
      <c r="U72" s="118">
        <v>8885</v>
      </c>
      <c r="V72" s="133">
        <v>9</v>
      </c>
      <c r="W72" s="134">
        <v>3855</v>
      </c>
      <c r="X72" s="137">
        <f>D72+F72+H72+J72+N72+P72+R72+T72</f>
        <v>39</v>
      </c>
      <c r="Y72" s="138">
        <f>E72+G72+I72+K72+O72+Q72+S72+U72</f>
        <v>52380</v>
      </c>
      <c r="Z72" s="111">
        <v>16</v>
      </c>
    </row>
    <row r="73" spans="1:26" ht="16.5" x14ac:dyDescent="0.25">
      <c r="A73" s="112">
        <v>17</v>
      </c>
      <c r="B73" s="113" t="s">
        <v>81</v>
      </c>
      <c r="C73" s="114" t="s">
        <v>112</v>
      </c>
      <c r="D73" s="115">
        <v>3</v>
      </c>
      <c r="E73" s="116">
        <v>17065</v>
      </c>
      <c r="F73" s="117">
        <v>2</v>
      </c>
      <c r="G73" s="118">
        <v>14410</v>
      </c>
      <c r="H73" s="115">
        <v>6</v>
      </c>
      <c r="I73" s="116">
        <v>6764</v>
      </c>
      <c r="J73" s="117">
        <v>6</v>
      </c>
      <c r="K73" s="118">
        <v>6286</v>
      </c>
      <c r="L73" s="135">
        <v>9</v>
      </c>
      <c r="M73" s="136">
        <v>4396</v>
      </c>
      <c r="N73" s="117">
        <v>6</v>
      </c>
      <c r="O73" s="118">
        <v>4631</v>
      </c>
      <c r="P73" s="117">
        <v>8</v>
      </c>
      <c r="Q73" s="118">
        <v>6000</v>
      </c>
      <c r="R73" s="117">
        <v>4</v>
      </c>
      <c r="S73" s="118">
        <v>5435</v>
      </c>
      <c r="T73" s="117">
        <v>5</v>
      </c>
      <c r="U73" s="118">
        <v>7715</v>
      </c>
      <c r="V73" s="133">
        <v>10</v>
      </c>
      <c r="W73" s="134">
        <v>4215</v>
      </c>
      <c r="X73" s="140">
        <f>D73+F73+H73+J73+N73+P73+R73+T73</f>
        <v>40</v>
      </c>
      <c r="Y73" s="141">
        <f>E73+G73+I73+K73+O73+Q73+S73+U73</f>
        <v>68306</v>
      </c>
      <c r="Z73" s="111">
        <v>17</v>
      </c>
    </row>
    <row r="74" spans="1:26" ht="16.5" x14ac:dyDescent="0.25">
      <c r="A74" s="112">
        <v>18</v>
      </c>
      <c r="B74" s="113" t="s">
        <v>26</v>
      </c>
      <c r="C74" s="114" t="s">
        <v>108</v>
      </c>
      <c r="D74" s="115">
        <v>7</v>
      </c>
      <c r="E74" s="116">
        <v>8020</v>
      </c>
      <c r="F74" s="117">
        <v>8</v>
      </c>
      <c r="G74" s="118">
        <v>6515</v>
      </c>
      <c r="H74" s="115">
        <v>8</v>
      </c>
      <c r="I74" s="116">
        <v>6549</v>
      </c>
      <c r="J74" s="133">
        <v>9</v>
      </c>
      <c r="K74" s="134">
        <v>5182</v>
      </c>
      <c r="L74" s="115">
        <v>1</v>
      </c>
      <c r="M74" s="116">
        <v>7626</v>
      </c>
      <c r="N74" s="117">
        <v>6</v>
      </c>
      <c r="O74" s="118">
        <v>4286</v>
      </c>
      <c r="P74" s="133">
        <v>10</v>
      </c>
      <c r="Q74" s="134">
        <v>503</v>
      </c>
      <c r="R74" s="117">
        <v>3</v>
      </c>
      <c r="S74" s="118">
        <v>17726</v>
      </c>
      <c r="T74" s="117">
        <v>4</v>
      </c>
      <c r="U74" s="118">
        <v>10160</v>
      </c>
      <c r="V74" s="117">
        <v>4</v>
      </c>
      <c r="W74" s="118">
        <v>9235</v>
      </c>
      <c r="X74" s="137">
        <f>D74+F74+H74+L74+N74+R74+T74+V74</f>
        <v>41</v>
      </c>
      <c r="Y74" s="138">
        <f>E74+G74+I74+M74+O74+S74+U74+W74</f>
        <v>70117</v>
      </c>
      <c r="Z74" s="111">
        <v>18</v>
      </c>
    </row>
    <row r="75" spans="1:26" ht="16.5" x14ac:dyDescent="0.25">
      <c r="A75" s="101">
        <v>19</v>
      </c>
      <c r="B75" s="113" t="s">
        <v>46</v>
      </c>
      <c r="C75" s="114" t="s">
        <v>61</v>
      </c>
      <c r="D75" s="115">
        <v>4</v>
      </c>
      <c r="E75" s="116">
        <v>15320</v>
      </c>
      <c r="F75" s="117">
        <v>10</v>
      </c>
      <c r="G75" s="118">
        <v>4070</v>
      </c>
      <c r="H75" s="115">
        <v>5</v>
      </c>
      <c r="I75" s="116">
        <v>4518</v>
      </c>
      <c r="J75" s="117">
        <v>5</v>
      </c>
      <c r="K75" s="118">
        <v>7279</v>
      </c>
      <c r="L75" s="115">
        <v>4</v>
      </c>
      <c r="M75" s="116">
        <v>6915</v>
      </c>
      <c r="N75" s="133">
        <v>10</v>
      </c>
      <c r="O75" s="134">
        <v>1829</v>
      </c>
      <c r="P75" s="117">
        <v>5</v>
      </c>
      <c r="Q75" s="118">
        <v>1191</v>
      </c>
      <c r="R75" s="117">
        <v>6</v>
      </c>
      <c r="S75" s="118">
        <v>3698</v>
      </c>
      <c r="T75" s="133">
        <v>10</v>
      </c>
      <c r="U75" s="134">
        <v>3825</v>
      </c>
      <c r="V75" s="117">
        <v>2</v>
      </c>
      <c r="W75" s="118">
        <v>7455</v>
      </c>
      <c r="X75" s="140">
        <f>D75+F75+H75+J75+L75+P75+R75+V75</f>
        <v>41</v>
      </c>
      <c r="Y75" s="141">
        <f>E75+G75+I75+K75+M75+Q75+S75+W75</f>
        <v>50446</v>
      </c>
      <c r="Z75" s="111">
        <v>19</v>
      </c>
    </row>
    <row r="76" spans="1:26" ht="16.5" x14ac:dyDescent="0.25">
      <c r="A76" s="112">
        <v>20</v>
      </c>
      <c r="B76" s="113" t="s">
        <v>29</v>
      </c>
      <c r="C76" s="114" t="s">
        <v>113</v>
      </c>
      <c r="D76" s="115">
        <v>4</v>
      </c>
      <c r="E76" s="116">
        <v>14245</v>
      </c>
      <c r="F76" s="117">
        <v>8</v>
      </c>
      <c r="G76" s="118">
        <v>8635</v>
      </c>
      <c r="H76" s="115">
        <v>6</v>
      </c>
      <c r="I76" s="116">
        <v>6224</v>
      </c>
      <c r="J76" s="133">
        <v>9</v>
      </c>
      <c r="K76" s="134">
        <v>4362</v>
      </c>
      <c r="L76" s="115">
        <v>7</v>
      </c>
      <c r="M76" s="116">
        <v>4703</v>
      </c>
      <c r="N76" s="117">
        <v>4</v>
      </c>
      <c r="O76" s="118">
        <v>6033</v>
      </c>
      <c r="P76" s="117">
        <v>3</v>
      </c>
      <c r="Q76" s="118">
        <v>28425</v>
      </c>
      <c r="R76" s="133">
        <v>8</v>
      </c>
      <c r="S76" s="134">
        <v>3064</v>
      </c>
      <c r="T76" s="117">
        <v>6</v>
      </c>
      <c r="U76" s="118">
        <v>7135</v>
      </c>
      <c r="V76" s="117">
        <v>7</v>
      </c>
      <c r="W76" s="118">
        <v>6285</v>
      </c>
      <c r="X76" s="137">
        <f>D76+F76+H76+L76+N76+P76+T76+V76</f>
        <v>45</v>
      </c>
      <c r="Y76" s="138">
        <f>E76+G76+I76+M76+O76+Q76+U76+W76</f>
        <v>81685</v>
      </c>
      <c r="Z76" s="111">
        <v>20</v>
      </c>
    </row>
    <row r="77" spans="1:26" ht="16.5" x14ac:dyDescent="0.25">
      <c r="A77" s="112">
        <v>21</v>
      </c>
      <c r="B77" s="113" t="s">
        <v>24</v>
      </c>
      <c r="C77" s="114" t="s">
        <v>109</v>
      </c>
      <c r="D77" s="115">
        <v>4</v>
      </c>
      <c r="E77" s="116">
        <v>14610</v>
      </c>
      <c r="F77" s="133">
        <v>10</v>
      </c>
      <c r="G77" s="134">
        <v>955</v>
      </c>
      <c r="H77" s="135">
        <v>10</v>
      </c>
      <c r="I77" s="136">
        <v>4323</v>
      </c>
      <c r="J77" s="117">
        <v>7</v>
      </c>
      <c r="K77" s="118">
        <v>5660</v>
      </c>
      <c r="L77" s="115">
        <v>8</v>
      </c>
      <c r="M77" s="116">
        <v>5292</v>
      </c>
      <c r="N77" s="117">
        <v>5</v>
      </c>
      <c r="O77" s="118">
        <v>5182</v>
      </c>
      <c r="P77" s="117">
        <v>5</v>
      </c>
      <c r="Q77" s="118">
        <v>9165</v>
      </c>
      <c r="R77" s="117">
        <v>9</v>
      </c>
      <c r="S77" s="118">
        <v>375</v>
      </c>
      <c r="T77" s="117">
        <v>2</v>
      </c>
      <c r="U77" s="118">
        <v>11470</v>
      </c>
      <c r="V77" s="117">
        <v>2</v>
      </c>
      <c r="W77" s="118">
        <v>8215</v>
      </c>
      <c r="X77" s="137">
        <f>D77+J77+L77+N77+P77+R77+T77+V77</f>
        <v>42</v>
      </c>
      <c r="Y77" s="138">
        <f>K77+M77+O77+Q77+S77+U77+W77</f>
        <v>45359</v>
      </c>
      <c r="Z77" s="111">
        <v>21</v>
      </c>
    </row>
    <row r="78" spans="1:26" ht="16.5" x14ac:dyDescent="0.25">
      <c r="A78" s="101">
        <v>22</v>
      </c>
      <c r="B78" s="113" t="s">
        <v>114</v>
      </c>
      <c r="C78" s="114" t="s">
        <v>113</v>
      </c>
      <c r="D78" s="135">
        <v>10</v>
      </c>
      <c r="E78" s="136">
        <v>2590</v>
      </c>
      <c r="F78" s="133">
        <v>9</v>
      </c>
      <c r="G78" s="134">
        <v>1485</v>
      </c>
      <c r="H78" s="115">
        <v>2</v>
      </c>
      <c r="I78" s="116">
        <v>13333</v>
      </c>
      <c r="J78" s="117">
        <v>4</v>
      </c>
      <c r="K78" s="118">
        <v>8374</v>
      </c>
      <c r="L78" s="115">
        <v>4</v>
      </c>
      <c r="M78" s="116">
        <v>5673</v>
      </c>
      <c r="N78" s="117">
        <v>5</v>
      </c>
      <c r="O78" s="118">
        <v>4541</v>
      </c>
      <c r="P78" s="117">
        <v>4</v>
      </c>
      <c r="Q78" s="118">
        <v>2199</v>
      </c>
      <c r="R78" s="117">
        <v>8</v>
      </c>
      <c r="S78" s="118">
        <v>1267</v>
      </c>
      <c r="T78" s="117">
        <v>8</v>
      </c>
      <c r="U78" s="118">
        <v>7345</v>
      </c>
      <c r="V78" s="117">
        <v>8</v>
      </c>
      <c r="W78" s="118">
        <v>4945</v>
      </c>
      <c r="X78" s="140">
        <f>H78+J78+L78+N78+P78+R78+T78+V78</f>
        <v>43</v>
      </c>
      <c r="Y78" s="141">
        <f>I78+K78+M78+O78+Q78+S78+U78+W78</f>
        <v>47677</v>
      </c>
      <c r="Z78" s="111">
        <v>22</v>
      </c>
    </row>
    <row r="79" spans="1:26" ht="16.5" x14ac:dyDescent="0.25">
      <c r="A79" s="112">
        <v>23</v>
      </c>
      <c r="B79" s="113" t="s">
        <v>38</v>
      </c>
      <c r="C79" s="114" t="s">
        <v>113</v>
      </c>
      <c r="D79" s="115">
        <v>8</v>
      </c>
      <c r="E79" s="116">
        <v>6800</v>
      </c>
      <c r="F79" s="117">
        <v>5</v>
      </c>
      <c r="G79" s="118">
        <v>8390</v>
      </c>
      <c r="H79" s="135">
        <v>9</v>
      </c>
      <c r="I79" s="136">
        <v>3283</v>
      </c>
      <c r="J79" s="133">
        <v>8</v>
      </c>
      <c r="K79" s="134">
        <v>5185</v>
      </c>
      <c r="L79" s="115">
        <v>7</v>
      </c>
      <c r="M79" s="116">
        <v>6184</v>
      </c>
      <c r="N79" s="117">
        <v>6</v>
      </c>
      <c r="O79" s="118">
        <v>4755</v>
      </c>
      <c r="P79" s="117">
        <v>3</v>
      </c>
      <c r="Q79" s="118">
        <v>41796</v>
      </c>
      <c r="R79" s="117">
        <v>5</v>
      </c>
      <c r="S79" s="118">
        <v>2082</v>
      </c>
      <c r="T79" s="117">
        <v>7</v>
      </c>
      <c r="U79" s="118">
        <v>4585</v>
      </c>
      <c r="V79" s="117">
        <v>6</v>
      </c>
      <c r="W79" s="118">
        <v>4275</v>
      </c>
      <c r="X79" s="137">
        <f>D79+F79+L79+N79+P79+R79+T79+V79</f>
        <v>47</v>
      </c>
      <c r="Y79" s="138">
        <f>E79+G79+M79+O79+Q79+S79+U79+W79</f>
        <v>78867</v>
      </c>
      <c r="Z79" s="111">
        <v>23</v>
      </c>
    </row>
    <row r="80" spans="1:26" ht="16.5" x14ac:dyDescent="0.25">
      <c r="A80" s="112">
        <v>24</v>
      </c>
      <c r="B80" s="113" t="s">
        <v>115</v>
      </c>
      <c r="C80" s="114" t="s">
        <v>111</v>
      </c>
      <c r="D80" s="115">
        <v>6</v>
      </c>
      <c r="E80" s="116">
        <v>9600</v>
      </c>
      <c r="F80" s="117">
        <v>1</v>
      </c>
      <c r="G80" s="118">
        <v>22640</v>
      </c>
      <c r="H80" s="115">
        <v>9</v>
      </c>
      <c r="I80" s="116">
        <v>5596</v>
      </c>
      <c r="J80" s="117">
        <v>7</v>
      </c>
      <c r="K80" s="118">
        <v>5567</v>
      </c>
      <c r="L80" s="115">
        <v>2</v>
      </c>
      <c r="M80" s="116">
        <v>7741</v>
      </c>
      <c r="N80" s="117">
        <v>9</v>
      </c>
      <c r="O80" s="118">
        <v>2686</v>
      </c>
      <c r="P80" s="117">
        <v>3</v>
      </c>
      <c r="Q80" s="118">
        <v>2308</v>
      </c>
      <c r="R80" s="133">
        <v>10</v>
      </c>
      <c r="S80" s="134">
        <v>676</v>
      </c>
      <c r="T80" s="117">
        <v>9</v>
      </c>
      <c r="U80" s="118">
        <v>6885</v>
      </c>
      <c r="V80" s="133">
        <v>9</v>
      </c>
      <c r="W80" s="134">
        <v>5365</v>
      </c>
      <c r="X80" s="140">
        <f>D80+F80+H80+J80+L80+N80+P80+T80</f>
        <v>46</v>
      </c>
      <c r="Y80" s="141">
        <f>E80+G80+I80+K80+M80+O80+Q80+U80</f>
        <v>63023</v>
      </c>
      <c r="Z80" s="111">
        <v>24</v>
      </c>
    </row>
    <row r="81" spans="1:26" ht="16.5" x14ac:dyDescent="0.25">
      <c r="A81" s="101">
        <v>25</v>
      </c>
      <c r="B81" s="113" t="s">
        <v>48</v>
      </c>
      <c r="C81" s="114" t="s">
        <v>106</v>
      </c>
      <c r="D81" s="115">
        <v>5</v>
      </c>
      <c r="E81" s="116">
        <v>13985</v>
      </c>
      <c r="F81" s="117">
        <v>9</v>
      </c>
      <c r="G81" s="118">
        <v>3695</v>
      </c>
      <c r="H81" s="115">
        <v>2</v>
      </c>
      <c r="I81" s="116">
        <v>9127</v>
      </c>
      <c r="J81" s="117">
        <v>3</v>
      </c>
      <c r="K81" s="118">
        <v>9414</v>
      </c>
      <c r="L81" s="115">
        <v>4</v>
      </c>
      <c r="M81" s="116">
        <v>5536</v>
      </c>
      <c r="N81" s="117">
        <v>9</v>
      </c>
      <c r="O81" s="118">
        <v>3146</v>
      </c>
      <c r="P81" s="117">
        <v>8</v>
      </c>
      <c r="Q81" s="118">
        <v>434</v>
      </c>
      <c r="R81" s="117">
        <v>4</v>
      </c>
      <c r="S81" s="118">
        <v>13077</v>
      </c>
      <c r="T81" s="133">
        <v>11</v>
      </c>
      <c r="U81" s="134">
        <v>0</v>
      </c>
      <c r="V81" s="133">
        <v>11</v>
      </c>
      <c r="W81" s="134">
        <v>0</v>
      </c>
      <c r="X81" s="137">
        <f>D81+F81+H81+J81+L81+N81+P81+R81</f>
        <v>44</v>
      </c>
      <c r="Y81" s="138">
        <f>E81+G81+I81+K81+M81+O81+Q81+S81</f>
        <v>58414</v>
      </c>
      <c r="Z81" s="111">
        <v>25</v>
      </c>
    </row>
    <row r="82" spans="1:26" ht="16.5" x14ac:dyDescent="0.25">
      <c r="A82" s="112">
        <v>26</v>
      </c>
      <c r="B82" s="113" t="s">
        <v>40</v>
      </c>
      <c r="C82" s="114" t="s">
        <v>61</v>
      </c>
      <c r="D82" s="115">
        <v>2</v>
      </c>
      <c r="E82" s="116">
        <v>20315</v>
      </c>
      <c r="F82" s="117">
        <v>4</v>
      </c>
      <c r="G82" s="118">
        <v>10760</v>
      </c>
      <c r="H82" s="115">
        <v>3</v>
      </c>
      <c r="I82" s="116">
        <v>10505</v>
      </c>
      <c r="J82" s="117">
        <v>10</v>
      </c>
      <c r="K82" s="118">
        <v>3930</v>
      </c>
      <c r="L82" s="115">
        <v>8</v>
      </c>
      <c r="M82" s="116">
        <v>4369</v>
      </c>
      <c r="N82" s="117">
        <v>3</v>
      </c>
      <c r="O82" s="118">
        <v>6266</v>
      </c>
      <c r="P82" s="117">
        <v>9</v>
      </c>
      <c r="Q82" s="118">
        <v>3250</v>
      </c>
      <c r="R82" s="117">
        <v>9</v>
      </c>
      <c r="S82" s="118">
        <v>910</v>
      </c>
      <c r="T82" s="133">
        <v>10</v>
      </c>
      <c r="U82" s="134">
        <v>3095</v>
      </c>
      <c r="V82" s="133">
        <v>10</v>
      </c>
      <c r="W82" s="134">
        <v>2535</v>
      </c>
      <c r="X82" s="140">
        <f>D82+F82+H82+J82+L82+N82+P82+R82</f>
        <v>48</v>
      </c>
      <c r="Y82" s="141">
        <f>E82+G82+I82+K82+M82+O82+Q82+S82</f>
        <v>60305</v>
      </c>
      <c r="Z82" s="111">
        <v>26</v>
      </c>
    </row>
    <row r="83" spans="1:26" ht="16.5" x14ac:dyDescent="0.25">
      <c r="A83" s="112">
        <v>27</v>
      </c>
      <c r="B83" s="113" t="s">
        <v>36</v>
      </c>
      <c r="C83" s="114" t="s">
        <v>112</v>
      </c>
      <c r="D83" s="115">
        <v>7</v>
      </c>
      <c r="E83" s="116">
        <v>6440</v>
      </c>
      <c r="F83" s="117">
        <v>7</v>
      </c>
      <c r="G83" s="118">
        <v>6980</v>
      </c>
      <c r="H83" s="135">
        <v>10</v>
      </c>
      <c r="I83" s="136">
        <v>2331</v>
      </c>
      <c r="J83" s="133">
        <v>10</v>
      </c>
      <c r="K83" s="134">
        <v>3427</v>
      </c>
      <c r="L83" s="115">
        <v>5</v>
      </c>
      <c r="M83" s="116">
        <v>5502</v>
      </c>
      <c r="N83" s="117">
        <v>7</v>
      </c>
      <c r="O83" s="118">
        <v>4494</v>
      </c>
      <c r="P83" s="117">
        <v>4</v>
      </c>
      <c r="Q83" s="118">
        <v>11146</v>
      </c>
      <c r="R83" s="117">
        <v>8</v>
      </c>
      <c r="S83" s="118">
        <v>432</v>
      </c>
      <c r="T83" s="117">
        <v>4</v>
      </c>
      <c r="U83" s="118">
        <v>11180</v>
      </c>
      <c r="V83" s="117">
        <v>6</v>
      </c>
      <c r="W83" s="118">
        <v>6055</v>
      </c>
      <c r="X83" s="137">
        <f>D83+F83+L83+N83+P83+R83+T83+V83</f>
        <v>48</v>
      </c>
      <c r="Y83" s="138">
        <f>E83+G83+M83+O83+Q83+S83+U83+W83</f>
        <v>52229</v>
      </c>
      <c r="Z83" s="111">
        <v>27</v>
      </c>
    </row>
    <row r="84" spans="1:26" ht="16.5" x14ac:dyDescent="0.25">
      <c r="A84" s="101">
        <v>28</v>
      </c>
      <c r="B84" s="113" t="s">
        <v>116</v>
      </c>
      <c r="C84" s="114" t="s">
        <v>111</v>
      </c>
      <c r="D84" s="135">
        <v>10</v>
      </c>
      <c r="E84" s="136">
        <v>195</v>
      </c>
      <c r="F84" s="117">
        <v>4</v>
      </c>
      <c r="G84" s="118">
        <v>11555</v>
      </c>
      <c r="H84" s="115">
        <v>8</v>
      </c>
      <c r="I84" s="116">
        <v>3537</v>
      </c>
      <c r="J84" s="117">
        <v>8</v>
      </c>
      <c r="K84" s="118">
        <v>5642</v>
      </c>
      <c r="L84" s="115">
        <v>5</v>
      </c>
      <c r="M84" s="116">
        <v>4886</v>
      </c>
      <c r="N84" s="117">
        <v>8</v>
      </c>
      <c r="O84" s="118">
        <v>3008</v>
      </c>
      <c r="P84" s="117">
        <v>8</v>
      </c>
      <c r="Q84" s="118">
        <v>2580</v>
      </c>
      <c r="R84" s="117">
        <v>4</v>
      </c>
      <c r="S84" s="118">
        <v>2649</v>
      </c>
      <c r="T84" s="117">
        <v>9</v>
      </c>
      <c r="U84" s="118">
        <v>3315</v>
      </c>
      <c r="V84" s="133">
        <v>9</v>
      </c>
      <c r="W84" s="134">
        <v>2655</v>
      </c>
      <c r="X84" s="140">
        <f>F84+H84+J84+L84+N84+P84+R84+T84</f>
        <v>54</v>
      </c>
      <c r="Y84" s="141">
        <f>G84+I84+K84+M84+O84+Q84+S84+U84</f>
        <v>37172</v>
      </c>
      <c r="Z84" s="111">
        <v>28</v>
      </c>
    </row>
    <row r="85" spans="1:26" ht="16.5" x14ac:dyDescent="0.25">
      <c r="A85" s="112">
        <v>29</v>
      </c>
      <c r="B85" s="113" t="s">
        <v>47</v>
      </c>
      <c r="C85" s="114" t="s">
        <v>61</v>
      </c>
      <c r="D85" s="115">
        <v>1</v>
      </c>
      <c r="E85" s="116">
        <v>19350</v>
      </c>
      <c r="F85" s="117">
        <v>6</v>
      </c>
      <c r="G85" s="118">
        <v>6925</v>
      </c>
      <c r="H85" s="115">
        <v>10</v>
      </c>
      <c r="I85" s="116">
        <v>1039</v>
      </c>
      <c r="J85" s="117">
        <v>10</v>
      </c>
      <c r="K85" s="118">
        <v>1805</v>
      </c>
      <c r="L85" s="115">
        <v>10</v>
      </c>
      <c r="M85" s="116">
        <v>2358</v>
      </c>
      <c r="N85" s="117">
        <v>7</v>
      </c>
      <c r="O85" s="118">
        <v>4346</v>
      </c>
      <c r="P85" s="133">
        <v>11</v>
      </c>
      <c r="Q85" s="134"/>
      <c r="R85" s="133">
        <v>11</v>
      </c>
      <c r="S85" s="134"/>
      <c r="T85" s="117">
        <v>10</v>
      </c>
      <c r="U85" s="118">
        <v>1535</v>
      </c>
      <c r="V85" s="117">
        <v>10</v>
      </c>
      <c r="W85" s="118">
        <v>1485</v>
      </c>
      <c r="X85" s="140">
        <f t="shared" ref="X85:Y87" si="1">D85+F85+H85+J85+L85+N85+T85+V85</f>
        <v>64</v>
      </c>
      <c r="Y85" s="141">
        <f t="shared" si="1"/>
        <v>38843</v>
      </c>
      <c r="Z85" s="111">
        <v>29</v>
      </c>
    </row>
    <row r="86" spans="1:26" ht="16.5" x14ac:dyDescent="0.25">
      <c r="A86" s="112">
        <v>30</v>
      </c>
      <c r="B86" s="113" t="s">
        <v>41</v>
      </c>
      <c r="C86" s="114" t="s">
        <v>112</v>
      </c>
      <c r="D86" s="115">
        <v>11</v>
      </c>
      <c r="E86" s="116">
        <v>0</v>
      </c>
      <c r="F86" s="117">
        <v>11</v>
      </c>
      <c r="G86" s="118">
        <v>0</v>
      </c>
      <c r="H86" s="115">
        <v>8</v>
      </c>
      <c r="I86" s="116">
        <v>5538</v>
      </c>
      <c r="J86" s="117">
        <v>7</v>
      </c>
      <c r="K86" s="118">
        <v>6405</v>
      </c>
      <c r="L86" s="115">
        <v>11</v>
      </c>
      <c r="M86" s="116">
        <v>0</v>
      </c>
      <c r="N86" s="117">
        <v>11</v>
      </c>
      <c r="O86" s="118">
        <v>0</v>
      </c>
      <c r="P86" s="133">
        <v>11</v>
      </c>
      <c r="Q86" s="134" t="s">
        <v>117</v>
      </c>
      <c r="R86" s="133">
        <v>11</v>
      </c>
      <c r="S86" s="134" t="s">
        <v>117</v>
      </c>
      <c r="T86" s="117">
        <v>2</v>
      </c>
      <c r="U86" s="118">
        <v>12070</v>
      </c>
      <c r="V86" s="117">
        <v>3</v>
      </c>
      <c r="W86" s="118">
        <v>6085</v>
      </c>
      <c r="X86" s="137">
        <f t="shared" si="1"/>
        <v>64</v>
      </c>
      <c r="Y86" s="138">
        <f t="shared" si="1"/>
        <v>30098</v>
      </c>
      <c r="Z86" s="111">
        <v>30</v>
      </c>
    </row>
    <row r="87" spans="1:26" ht="16.5" x14ac:dyDescent="0.25">
      <c r="A87" s="101">
        <v>31</v>
      </c>
      <c r="B87" s="113" t="s">
        <v>39</v>
      </c>
      <c r="C87" s="114" t="s">
        <v>109</v>
      </c>
      <c r="D87" s="115">
        <v>11</v>
      </c>
      <c r="E87" s="116">
        <v>0</v>
      </c>
      <c r="F87" s="117">
        <v>11</v>
      </c>
      <c r="G87" s="118">
        <v>0</v>
      </c>
      <c r="H87" s="115">
        <v>11</v>
      </c>
      <c r="I87" s="116">
        <v>0</v>
      </c>
      <c r="J87" s="117">
        <v>11</v>
      </c>
      <c r="K87" s="118">
        <v>0</v>
      </c>
      <c r="L87" s="115">
        <v>1</v>
      </c>
      <c r="M87" s="116">
        <v>8839</v>
      </c>
      <c r="N87" s="117">
        <v>5</v>
      </c>
      <c r="O87" s="118">
        <v>5138</v>
      </c>
      <c r="P87" s="133">
        <v>11</v>
      </c>
      <c r="Q87" s="134" t="s">
        <v>117</v>
      </c>
      <c r="R87" s="133">
        <v>11</v>
      </c>
      <c r="S87" s="134" t="s">
        <v>117</v>
      </c>
      <c r="T87" s="117">
        <v>11</v>
      </c>
      <c r="U87" s="118">
        <v>0</v>
      </c>
      <c r="V87" s="117">
        <v>11</v>
      </c>
      <c r="W87" s="118">
        <v>0</v>
      </c>
      <c r="X87" s="137">
        <f t="shared" si="1"/>
        <v>72</v>
      </c>
      <c r="Y87" s="138">
        <f t="shared" si="1"/>
        <v>13977</v>
      </c>
      <c r="Z87" s="111">
        <v>31</v>
      </c>
    </row>
    <row r="88" spans="1:26" ht="16.5" x14ac:dyDescent="0.25">
      <c r="A88" s="112">
        <v>32</v>
      </c>
      <c r="B88" s="113" t="s">
        <v>118</v>
      </c>
      <c r="C88" s="114" t="s">
        <v>112</v>
      </c>
      <c r="D88" s="115">
        <v>3</v>
      </c>
      <c r="E88" s="116">
        <v>18815</v>
      </c>
      <c r="F88" s="117">
        <v>9</v>
      </c>
      <c r="G88" s="118">
        <v>4875</v>
      </c>
      <c r="H88" s="135">
        <v>11</v>
      </c>
      <c r="I88" s="136">
        <v>0</v>
      </c>
      <c r="J88" s="133">
        <v>11</v>
      </c>
      <c r="K88" s="134">
        <v>0</v>
      </c>
      <c r="L88" s="115">
        <v>11</v>
      </c>
      <c r="M88" s="116">
        <v>0</v>
      </c>
      <c r="N88" s="117">
        <v>11</v>
      </c>
      <c r="O88" s="118">
        <v>0</v>
      </c>
      <c r="P88" s="117">
        <v>10</v>
      </c>
      <c r="Q88" s="118">
        <v>32</v>
      </c>
      <c r="R88" s="117">
        <v>7</v>
      </c>
      <c r="S88" s="118">
        <v>3104</v>
      </c>
      <c r="T88" s="117">
        <v>11</v>
      </c>
      <c r="U88" s="118">
        <v>0</v>
      </c>
      <c r="V88" s="117">
        <v>11</v>
      </c>
      <c r="W88" s="118">
        <v>0</v>
      </c>
      <c r="X88" s="140">
        <f t="shared" ref="X88:Y91" si="2">D88+F88+L88+N88+P88+R88+T88+V88</f>
        <v>73</v>
      </c>
      <c r="Y88" s="141">
        <f t="shared" si="2"/>
        <v>26826</v>
      </c>
      <c r="Z88" s="111">
        <v>32</v>
      </c>
    </row>
    <row r="89" spans="1:26" ht="16.5" x14ac:dyDescent="0.25">
      <c r="A89" s="101">
        <v>33</v>
      </c>
      <c r="B89" s="113" t="s">
        <v>119</v>
      </c>
      <c r="C89" s="114" t="s">
        <v>106</v>
      </c>
      <c r="D89" s="115">
        <v>11</v>
      </c>
      <c r="E89" s="116">
        <v>0</v>
      </c>
      <c r="F89" s="117">
        <v>11</v>
      </c>
      <c r="G89" s="118">
        <v>0</v>
      </c>
      <c r="H89" s="135">
        <v>11</v>
      </c>
      <c r="I89" s="136">
        <v>0</v>
      </c>
      <c r="J89" s="133">
        <v>11</v>
      </c>
      <c r="K89" s="134">
        <v>0</v>
      </c>
      <c r="L89" s="115">
        <v>11</v>
      </c>
      <c r="M89" s="116">
        <v>0</v>
      </c>
      <c r="N89" s="117">
        <v>11</v>
      </c>
      <c r="O89" s="118">
        <v>0</v>
      </c>
      <c r="P89" s="117">
        <v>11</v>
      </c>
      <c r="Q89" s="118">
        <v>0</v>
      </c>
      <c r="R89" s="117">
        <v>11</v>
      </c>
      <c r="S89" s="118">
        <v>0</v>
      </c>
      <c r="T89" s="117">
        <v>6</v>
      </c>
      <c r="U89" s="118">
        <v>7245</v>
      </c>
      <c r="V89" s="117">
        <v>3</v>
      </c>
      <c r="W89" s="118">
        <v>7375</v>
      </c>
      <c r="X89" s="109">
        <f t="shared" si="2"/>
        <v>75</v>
      </c>
      <c r="Y89" s="110">
        <f t="shared" si="2"/>
        <v>14620</v>
      </c>
      <c r="Z89" s="111">
        <v>33</v>
      </c>
    </row>
    <row r="90" spans="1:26" ht="16.5" x14ac:dyDescent="0.25">
      <c r="A90" s="112">
        <v>34</v>
      </c>
      <c r="B90" s="113" t="s">
        <v>43</v>
      </c>
      <c r="C90" s="114" t="s">
        <v>112</v>
      </c>
      <c r="D90" s="115">
        <v>11</v>
      </c>
      <c r="E90" s="116">
        <v>0</v>
      </c>
      <c r="F90" s="117">
        <v>11</v>
      </c>
      <c r="G90" s="118">
        <v>0</v>
      </c>
      <c r="H90" s="135">
        <v>11</v>
      </c>
      <c r="I90" s="136">
        <v>0</v>
      </c>
      <c r="J90" s="133">
        <v>11</v>
      </c>
      <c r="K90" s="134">
        <v>0</v>
      </c>
      <c r="L90" s="115">
        <v>7</v>
      </c>
      <c r="M90" s="116">
        <v>4425</v>
      </c>
      <c r="N90" s="117">
        <v>8</v>
      </c>
      <c r="O90" s="118">
        <v>3361</v>
      </c>
      <c r="P90" s="117">
        <v>11</v>
      </c>
      <c r="Q90" s="118">
        <v>0</v>
      </c>
      <c r="R90" s="117">
        <v>11</v>
      </c>
      <c r="S90" s="118">
        <v>0</v>
      </c>
      <c r="T90" s="117">
        <v>11</v>
      </c>
      <c r="U90" s="118">
        <v>0</v>
      </c>
      <c r="V90" s="117">
        <v>11</v>
      </c>
      <c r="W90" s="118">
        <v>0</v>
      </c>
      <c r="X90" s="109">
        <f t="shared" si="2"/>
        <v>81</v>
      </c>
      <c r="Y90" s="110">
        <f t="shared" si="2"/>
        <v>7786</v>
      </c>
      <c r="Z90" s="111">
        <v>34</v>
      </c>
    </row>
    <row r="91" spans="1:26" ht="16.5" x14ac:dyDescent="0.25">
      <c r="A91" s="101">
        <v>35</v>
      </c>
      <c r="B91" s="113" t="s">
        <v>50</v>
      </c>
      <c r="C91" s="114" t="s">
        <v>61</v>
      </c>
      <c r="D91" s="115">
        <v>11</v>
      </c>
      <c r="E91" s="116">
        <v>0</v>
      </c>
      <c r="F91" s="117">
        <v>11</v>
      </c>
      <c r="G91" s="118">
        <v>0</v>
      </c>
      <c r="H91" s="135">
        <v>11</v>
      </c>
      <c r="I91" s="136">
        <v>0</v>
      </c>
      <c r="J91" s="133">
        <v>11</v>
      </c>
      <c r="K91" s="134">
        <v>0</v>
      </c>
      <c r="L91" s="115">
        <v>11</v>
      </c>
      <c r="M91" s="116">
        <v>0</v>
      </c>
      <c r="N91" s="117">
        <v>11</v>
      </c>
      <c r="O91" s="118">
        <v>0</v>
      </c>
      <c r="P91" s="117">
        <v>9</v>
      </c>
      <c r="Q91" s="118">
        <v>1061</v>
      </c>
      <c r="R91" s="117">
        <v>7</v>
      </c>
      <c r="S91" s="118">
        <v>1009</v>
      </c>
      <c r="T91" s="117">
        <v>11</v>
      </c>
      <c r="U91" s="118">
        <v>0</v>
      </c>
      <c r="V91" s="117">
        <v>11</v>
      </c>
      <c r="W91" s="118">
        <v>0</v>
      </c>
      <c r="X91" s="109">
        <f t="shared" si="2"/>
        <v>82</v>
      </c>
      <c r="Y91" s="110">
        <f t="shared" si="2"/>
        <v>2070</v>
      </c>
      <c r="Z91" s="111">
        <v>35</v>
      </c>
    </row>
    <row r="92" spans="1:26" ht="17.25" thickBot="1" x14ac:dyDescent="0.3">
      <c r="A92" s="119"/>
      <c r="B92" s="120" t="s">
        <v>117</v>
      </c>
      <c r="C92" s="121" t="s">
        <v>117</v>
      </c>
      <c r="D92" s="122" t="s">
        <v>117</v>
      </c>
      <c r="E92" s="123" t="s">
        <v>117</v>
      </c>
      <c r="F92" s="124" t="s">
        <v>117</v>
      </c>
      <c r="G92" s="125" t="s">
        <v>117</v>
      </c>
      <c r="H92" s="122" t="s">
        <v>117</v>
      </c>
      <c r="I92" s="123" t="s">
        <v>117</v>
      </c>
      <c r="J92" s="124" t="s">
        <v>117</v>
      </c>
      <c r="K92" s="125" t="s">
        <v>117</v>
      </c>
      <c r="L92" s="122" t="s">
        <v>117</v>
      </c>
      <c r="M92" s="123" t="s">
        <v>117</v>
      </c>
      <c r="N92" s="124" t="s">
        <v>117</v>
      </c>
      <c r="O92" s="125" t="s">
        <v>117</v>
      </c>
      <c r="P92" s="124" t="s">
        <v>117</v>
      </c>
      <c r="Q92" s="125" t="s">
        <v>117</v>
      </c>
      <c r="R92" s="124" t="s">
        <v>117</v>
      </c>
      <c r="S92" s="125" t="s">
        <v>117</v>
      </c>
      <c r="T92" s="124" t="s">
        <v>117</v>
      </c>
      <c r="U92" s="125" t="s">
        <v>117</v>
      </c>
      <c r="V92" s="124" t="s">
        <v>117</v>
      </c>
      <c r="W92" s="125" t="s">
        <v>117</v>
      </c>
      <c r="X92" s="126" t="str">
        <f t="shared" ref="X92:Y92" si="3">IF(ISNUMBER(D92)=TRUE,SUM(D92,F92,H92,J92,L92,N92,P92,R92,T92,V92),"")</f>
        <v/>
      </c>
      <c r="Y92" s="127" t="str">
        <f t="shared" si="3"/>
        <v/>
      </c>
      <c r="Z92" s="128" t="str">
        <f>IF(ISNUMBER(AF90)=TRUE,AF90,"")</f>
        <v/>
      </c>
    </row>
    <row r="93" spans="1:26" ht="28.5" x14ac:dyDescent="0.45">
      <c r="B93" s="74"/>
    </row>
    <row r="94" spans="1:26" ht="29.25" thickBot="1" x14ac:dyDescent="0.5">
      <c r="B94" s="74" t="s">
        <v>93</v>
      </c>
    </row>
    <row r="95" spans="1:26" ht="18.75" thickTop="1" x14ac:dyDescent="0.25">
      <c r="A95" s="167" t="s">
        <v>0</v>
      </c>
      <c r="B95" s="188" t="s">
        <v>1</v>
      </c>
      <c r="C95" s="171" t="s">
        <v>2</v>
      </c>
      <c r="D95" s="151" t="s">
        <v>3</v>
      </c>
      <c r="E95" s="152"/>
      <c r="F95" s="151" t="s">
        <v>4</v>
      </c>
      <c r="G95" s="152"/>
      <c r="H95" s="151" t="s">
        <v>5</v>
      </c>
      <c r="I95" s="152"/>
      <c r="J95" s="151" t="s">
        <v>6</v>
      </c>
      <c r="K95" s="152"/>
      <c r="L95" s="151" t="s">
        <v>7</v>
      </c>
      <c r="M95" s="152"/>
      <c r="N95" s="151" t="s">
        <v>8</v>
      </c>
      <c r="O95" s="152"/>
      <c r="P95" s="151" t="s">
        <v>9</v>
      </c>
      <c r="Q95" s="152"/>
      <c r="R95" s="151" t="s">
        <v>10</v>
      </c>
      <c r="S95" s="152"/>
      <c r="T95" s="151" t="s">
        <v>94</v>
      </c>
      <c r="U95" s="152"/>
      <c r="V95" s="151" t="s">
        <v>12</v>
      </c>
      <c r="W95" s="152"/>
      <c r="X95" s="143" t="s">
        <v>13</v>
      </c>
      <c r="Y95" s="144"/>
      <c r="Z95" s="145"/>
    </row>
    <row r="96" spans="1:26" ht="30" customHeight="1" x14ac:dyDescent="0.25">
      <c r="A96" s="168"/>
      <c r="B96" s="189"/>
      <c r="C96" s="172"/>
      <c r="D96" s="149" t="s">
        <v>127</v>
      </c>
      <c r="E96" s="150"/>
      <c r="F96" s="149" t="s">
        <v>128</v>
      </c>
      <c r="G96" s="150"/>
      <c r="H96" s="149" t="s">
        <v>129</v>
      </c>
      <c r="I96" s="150"/>
      <c r="J96" s="149" t="s">
        <v>130</v>
      </c>
      <c r="K96" s="150"/>
      <c r="L96" s="149" t="s">
        <v>131</v>
      </c>
      <c r="M96" s="150"/>
      <c r="N96" s="149" t="s">
        <v>132</v>
      </c>
      <c r="O96" s="150"/>
      <c r="P96" s="149" t="s">
        <v>133</v>
      </c>
      <c r="Q96" s="150"/>
      <c r="R96" s="149" t="s">
        <v>134</v>
      </c>
      <c r="S96" s="150"/>
      <c r="T96" s="149" t="s">
        <v>135</v>
      </c>
      <c r="U96" s="150"/>
      <c r="V96" s="149" t="s">
        <v>136</v>
      </c>
      <c r="W96" s="150"/>
      <c r="X96" s="146"/>
      <c r="Y96" s="147"/>
      <c r="Z96" s="148"/>
    </row>
    <row r="97" spans="1:26" x14ac:dyDescent="0.25">
      <c r="A97" s="168"/>
      <c r="B97" s="189"/>
      <c r="C97" s="172"/>
      <c r="D97" s="76"/>
      <c r="E97" s="77"/>
      <c r="F97" s="76"/>
      <c r="G97" s="78"/>
      <c r="H97" s="79"/>
      <c r="I97" s="77"/>
      <c r="J97" s="76"/>
      <c r="K97" s="78"/>
      <c r="L97" s="79"/>
      <c r="M97" s="77"/>
      <c r="N97" s="76"/>
      <c r="O97" s="80"/>
      <c r="P97" s="79"/>
      <c r="Q97" s="77"/>
      <c r="R97" s="76"/>
      <c r="S97" s="78"/>
      <c r="T97" s="79"/>
      <c r="U97" s="77"/>
      <c r="V97" s="76"/>
      <c r="W97" s="78"/>
      <c r="X97" s="79"/>
      <c r="Y97" s="81"/>
      <c r="Z97" s="82"/>
    </row>
    <row r="98" spans="1:26" ht="15.75" x14ac:dyDescent="0.25">
      <c r="A98" s="83"/>
      <c r="B98" s="84"/>
      <c r="C98" s="85"/>
      <c r="D98" s="86" t="s">
        <v>14</v>
      </c>
      <c r="E98" s="87" t="s">
        <v>15</v>
      </c>
      <c r="F98" s="86" t="s">
        <v>14</v>
      </c>
      <c r="G98" s="88" t="s">
        <v>15</v>
      </c>
      <c r="H98" s="89" t="s">
        <v>14</v>
      </c>
      <c r="I98" s="87" t="s">
        <v>15</v>
      </c>
      <c r="J98" s="86" t="s">
        <v>14</v>
      </c>
      <c r="K98" s="88" t="s">
        <v>15</v>
      </c>
      <c r="L98" s="89" t="s">
        <v>14</v>
      </c>
      <c r="M98" s="87" t="s">
        <v>15</v>
      </c>
      <c r="N98" s="86" t="s">
        <v>14</v>
      </c>
      <c r="O98" s="90" t="s">
        <v>15</v>
      </c>
      <c r="P98" s="89" t="s">
        <v>14</v>
      </c>
      <c r="Q98" s="87" t="s">
        <v>15</v>
      </c>
      <c r="R98" s="86" t="s">
        <v>14</v>
      </c>
      <c r="S98" s="88" t="s">
        <v>15</v>
      </c>
      <c r="T98" s="89" t="s">
        <v>14</v>
      </c>
      <c r="U98" s="87" t="s">
        <v>15</v>
      </c>
      <c r="V98" s="86" t="s">
        <v>14</v>
      </c>
      <c r="W98" s="88" t="s">
        <v>15</v>
      </c>
      <c r="X98" s="89" t="s">
        <v>14</v>
      </c>
      <c r="Y98" s="91" t="s">
        <v>16</v>
      </c>
      <c r="Z98" s="92" t="s">
        <v>78</v>
      </c>
    </row>
    <row r="99" spans="1:26" ht="16.5" thickBot="1" x14ac:dyDescent="0.3">
      <c r="A99" s="93"/>
      <c r="B99" s="94"/>
      <c r="C99" s="95"/>
      <c r="D99" s="96"/>
      <c r="E99" s="97"/>
      <c r="F99" s="96"/>
      <c r="G99" s="98"/>
      <c r="H99" s="96"/>
      <c r="I99" s="97"/>
      <c r="J99" s="96"/>
      <c r="K99" s="98"/>
      <c r="L99" s="96"/>
      <c r="M99" s="97"/>
      <c r="N99" s="96"/>
      <c r="O99" s="98"/>
      <c r="P99" s="96"/>
      <c r="Q99" s="97"/>
      <c r="R99" s="96"/>
      <c r="S99" s="98"/>
      <c r="T99" s="96"/>
      <c r="U99" s="97"/>
      <c r="V99" s="96"/>
      <c r="W99" s="98"/>
      <c r="X99" s="96"/>
      <c r="Y99" s="99"/>
      <c r="Z99" s="100"/>
    </row>
    <row r="100" spans="1:26" ht="17.25" thickTop="1" x14ac:dyDescent="0.25">
      <c r="A100" s="101">
        <v>1</v>
      </c>
      <c r="B100" s="102" t="s">
        <v>137</v>
      </c>
      <c r="C100" s="103" t="s">
        <v>54</v>
      </c>
      <c r="D100" s="104">
        <v>4</v>
      </c>
      <c r="E100" s="105">
        <v>489</v>
      </c>
      <c r="F100" s="106">
        <v>1</v>
      </c>
      <c r="G100" s="107">
        <v>1592</v>
      </c>
      <c r="H100" s="104">
        <v>1</v>
      </c>
      <c r="I100" s="105">
        <v>2237</v>
      </c>
      <c r="J100" s="131">
        <v>5</v>
      </c>
      <c r="K100" s="132">
        <v>2</v>
      </c>
      <c r="L100" s="104">
        <v>2</v>
      </c>
      <c r="M100" s="105">
        <v>12060</v>
      </c>
      <c r="N100" s="106">
        <v>3</v>
      </c>
      <c r="O100" s="108">
        <v>17140</v>
      </c>
      <c r="P100" s="131">
        <v>6</v>
      </c>
      <c r="Q100" s="132">
        <v>293</v>
      </c>
      <c r="R100" s="106">
        <v>1</v>
      </c>
      <c r="S100" s="108">
        <v>18310</v>
      </c>
      <c r="T100" s="106">
        <v>5</v>
      </c>
      <c r="U100" s="108">
        <v>4425</v>
      </c>
      <c r="V100" s="106">
        <v>2</v>
      </c>
      <c r="W100" s="108">
        <v>9010</v>
      </c>
      <c r="X100" s="137">
        <f>D100+F100+H100+L100+N100+R100+T100+V100</f>
        <v>19</v>
      </c>
      <c r="Y100" s="138">
        <f>E100+G100+I100+M100+O100+S100+U100+W100</f>
        <v>65263</v>
      </c>
      <c r="Z100" s="111">
        <v>1</v>
      </c>
    </row>
    <row r="101" spans="1:26" ht="16.5" x14ac:dyDescent="0.25">
      <c r="A101" s="112">
        <v>2</v>
      </c>
      <c r="B101" s="113" t="s">
        <v>38</v>
      </c>
      <c r="C101" s="114" t="s">
        <v>113</v>
      </c>
      <c r="D101" s="115">
        <v>2</v>
      </c>
      <c r="E101" s="116">
        <v>2283</v>
      </c>
      <c r="F101" s="117">
        <v>1</v>
      </c>
      <c r="G101" s="118">
        <v>4218</v>
      </c>
      <c r="H101" s="135">
        <v>6.5</v>
      </c>
      <c r="I101" s="136">
        <v>0</v>
      </c>
      <c r="J101" s="117">
        <v>1</v>
      </c>
      <c r="K101" s="118">
        <v>2829</v>
      </c>
      <c r="L101" s="115">
        <v>1</v>
      </c>
      <c r="M101" s="116">
        <v>16050</v>
      </c>
      <c r="N101" s="117">
        <v>2</v>
      </c>
      <c r="O101" s="118">
        <v>19860</v>
      </c>
      <c r="P101" s="117">
        <v>1</v>
      </c>
      <c r="Q101" s="118">
        <v>3806</v>
      </c>
      <c r="R101" s="133">
        <v>6</v>
      </c>
      <c r="S101" s="134">
        <v>1345</v>
      </c>
      <c r="T101" s="117">
        <v>6</v>
      </c>
      <c r="U101" s="118">
        <v>4230</v>
      </c>
      <c r="V101" s="117">
        <v>4</v>
      </c>
      <c r="W101" s="118">
        <v>5910</v>
      </c>
      <c r="X101" s="137">
        <f>D101+F101+J101+L101+N101+P101+T101+V101</f>
        <v>18</v>
      </c>
      <c r="Y101" s="138">
        <f>E101+G101+K101+M101+O101+Q101+U101+W101</f>
        <v>59186</v>
      </c>
      <c r="Z101" s="111">
        <v>2</v>
      </c>
    </row>
    <row r="102" spans="1:26" ht="16.5" x14ac:dyDescent="0.25">
      <c r="A102" s="112">
        <v>3</v>
      </c>
      <c r="B102" s="113" t="s">
        <v>107</v>
      </c>
      <c r="C102" s="114" t="s">
        <v>138</v>
      </c>
      <c r="D102" s="115">
        <v>2</v>
      </c>
      <c r="E102" s="116">
        <v>882</v>
      </c>
      <c r="F102" s="133">
        <v>7.5</v>
      </c>
      <c r="G102" s="134">
        <v>0</v>
      </c>
      <c r="H102" s="135">
        <v>7</v>
      </c>
      <c r="I102" s="136">
        <v>1</v>
      </c>
      <c r="J102" s="117">
        <v>5</v>
      </c>
      <c r="K102" s="118">
        <v>1086</v>
      </c>
      <c r="L102" s="115">
        <v>2</v>
      </c>
      <c r="M102" s="116">
        <v>14400</v>
      </c>
      <c r="N102" s="117">
        <v>1</v>
      </c>
      <c r="O102" s="118">
        <v>17800</v>
      </c>
      <c r="P102" s="117">
        <v>6</v>
      </c>
      <c r="Q102" s="118">
        <v>662</v>
      </c>
      <c r="R102" s="117">
        <v>1</v>
      </c>
      <c r="S102" s="118">
        <v>1889</v>
      </c>
      <c r="T102" s="117">
        <v>1</v>
      </c>
      <c r="U102" s="118">
        <v>7245</v>
      </c>
      <c r="V102" s="117">
        <v>1</v>
      </c>
      <c r="W102" s="118">
        <v>14630</v>
      </c>
      <c r="X102" s="137">
        <f>D102+J102+L102+N102+P102+R102+T102+V102</f>
        <v>19</v>
      </c>
      <c r="Y102" s="138">
        <f>E102+K102+M102+O102+Q102+S102+U102+W102</f>
        <v>58594</v>
      </c>
      <c r="Z102" s="111">
        <v>3</v>
      </c>
    </row>
    <row r="103" spans="1:26" ht="16.5" x14ac:dyDescent="0.25">
      <c r="A103" s="101">
        <v>4</v>
      </c>
      <c r="B103" s="113" t="s">
        <v>119</v>
      </c>
      <c r="C103" s="114" t="s">
        <v>54</v>
      </c>
      <c r="D103" s="115">
        <v>1</v>
      </c>
      <c r="E103" s="116">
        <v>2153</v>
      </c>
      <c r="F103" s="117">
        <v>4</v>
      </c>
      <c r="G103" s="118">
        <v>741</v>
      </c>
      <c r="H103" s="115">
        <v>1</v>
      </c>
      <c r="I103" s="116">
        <v>2018</v>
      </c>
      <c r="J103" s="117">
        <v>1</v>
      </c>
      <c r="K103" s="118">
        <v>5969</v>
      </c>
      <c r="L103" s="115">
        <v>4</v>
      </c>
      <c r="M103" s="116">
        <v>12810</v>
      </c>
      <c r="N103" s="133">
        <v>8</v>
      </c>
      <c r="O103" s="134">
        <v>9600</v>
      </c>
      <c r="P103" s="117">
        <v>3</v>
      </c>
      <c r="Q103" s="118">
        <v>1369</v>
      </c>
      <c r="R103" s="133">
        <v>8</v>
      </c>
      <c r="S103" s="134">
        <v>487</v>
      </c>
      <c r="T103" s="117">
        <v>4</v>
      </c>
      <c r="U103" s="118">
        <v>6015</v>
      </c>
      <c r="V103" s="117">
        <v>2</v>
      </c>
      <c r="W103" s="118">
        <v>5985</v>
      </c>
      <c r="X103" s="137">
        <f>D103+F103+H103+J103+L103+P103+T103+V103</f>
        <v>20</v>
      </c>
      <c r="Y103" s="138">
        <f>E103+G103+I103+K103+M103+Q103+U103+W103</f>
        <v>37060</v>
      </c>
      <c r="Z103" s="111">
        <v>4</v>
      </c>
    </row>
    <row r="104" spans="1:26" ht="16.5" x14ac:dyDescent="0.25">
      <c r="A104" s="112">
        <v>5</v>
      </c>
      <c r="B104" s="113" t="s">
        <v>79</v>
      </c>
      <c r="C104" s="114" t="s">
        <v>139</v>
      </c>
      <c r="D104" s="115">
        <v>6</v>
      </c>
      <c r="E104" s="116">
        <v>349</v>
      </c>
      <c r="F104" s="117">
        <v>2</v>
      </c>
      <c r="G104" s="118">
        <v>1827</v>
      </c>
      <c r="H104" s="115">
        <v>2</v>
      </c>
      <c r="I104" s="116">
        <v>636</v>
      </c>
      <c r="J104" s="117">
        <v>2</v>
      </c>
      <c r="K104" s="118">
        <v>308</v>
      </c>
      <c r="L104" s="115">
        <v>5</v>
      </c>
      <c r="M104" s="116">
        <v>9735</v>
      </c>
      <c r="N104" s="117">
        <v>1</v>
      </c>
      <c r="O104" s="118">
        <v>12230</v>
      </c>
      <c r="P104" s="133">
        <v>9</v>
      </c>
      <c r="Q104" s="134">
        <v>209</v>
      </c>
      <c r="R104" s="133">
        <v>7</v>
      </c>
      <c r="S104" s="134">
        <v>305</v>
      </c>
      <c r="T104" s="117">
        <v>2</v>
      </c>
      <c r="U104" s="118">
        <v>7150</v>
      </c>
      <c r="V104" s="117">
        <v>2</v>
      </c>
      <c r="W104" s="118">
        <v>8860</v>
      </c>
      <c r="X104" s="137">
        <f>D104+F104+H104+J104+L104+N104+T104+V104</f>
        <v>22</v>
      </c>
      <c r="Y104" s="138">
        <f>E104+G104+I104+K104+M104+O104+U104+W104</f>
        <v>41095</v>
      </c>
      <c r="Z104" s="111">
        <v>5</v>
      </c>
    </row>
    <row r="105" spans="1:26" ht="16.5" x14ac:dyDescent="0.25">
      <c r="A105" s="112">
        <v>6</v>
      </c>
      <c r="B105" s="113" t="s">
        <v>53</v>
      </c>
      <c r="C105" s="114" t="s">
        <v>54</v>
      </c>
      <c r="D105" s="115">
        <v>1</v>
      </c>
      <c r="E105" s="116">
        <v>4714</v>
      </c>
      <c r="F105" s="133">
        <v>7.5</v>
      </c>
      <c r="G105" s="134">
        <v>0</v>
      </c>
      <c r="H105" s="115">
        <v>4</v>
      </c>
      <c r="I105" s="116">
        <v>2</v>
      </c>
      <c r="J105" s="117">
        <v>2</v>
      </c>
      <c r="K105" s="118">
        <v>2779</v>
      </c>
      <c r="L105" s="115">
        <v>6</v>
      </c>
      <c r="M105" s="116">
        <v>9575</v>
      </c>
      <c r="N105" s="117">
        <v>4</v>
      </c>
      <c r="O105" s="118">
        <v>13120</v>
      </c>
      <c r="P105" s="117">
        <v>3</v>
      </c>
      <c r="Q105" s="118">
        <v>1140</v>
      </c>
      <c r="R105" s="117">
        <v>3</v>
      </c>
      <c r="S105" s="118">
        <v>1472</v>
      </c>
      <c r="T105" s="133">
        <v>6</v>
      </c>
      <c r="U105" s="134">
        <v>4510</v>
      </c>
      <c r="V105" s="117">
        <v>3</v>
      </c>
      <c r="W105" s="118">
        <v>8460</v>
      </c>
      <c r="X105" s="137">
        <f>D105+H105+J105+L105+N105+P105+R105+V105</f>
        <v>26</v>
      </c>
      <c r="Y105" s="138">
        <f>E105+I105+K105+M105+O105+Q105+S105+W105</f>
        <v>41262</v>
      </c>
      <c r="Z105" s="111">
        <v>6</v>
      </c>
    </row>
    <row r="106" spans="1:26" ht="16.5" x14ac:dyDescent="0.25">
      <c r="A106" s="101">
        <v>7</v>
      </c>
      <c r="B106" s="113" t="s">
        <v>55</v>
      </c>
      <c r="C106" s="114" t="s">
        <v>105</v>
      </c>
      <c r="D106" s="135">
        <v>7.5</v>
      </c>
      <c r="E106" s="136">
        <v>0</v>
      </c>
      <c r="F106" s="117">
        <v>3</v>
      </c>
      <c r="G106" s="118">
        <v>877</v>
      </c>
      <c r="H106" s="135">
        <v>7</v>
      </c>
      <c r="I106" s="136">
        <v>1</v>
      </c>
      <c r="J106" s="117">
        <v>5.5</v>
      </c>
      <c r="K106" s="118">
        <v>1</v>
      </c>
      <c r="L106" s="115">
        <v>4</v>
      </c>
      <c r="M106" s="116">
        <v>10700</v>
      </c>
      <c r="N106" s="117">
        <v>3</v>
      </c>
      <c r="O106" s="118">
        <v>12070</v>
      </c>
      <c r="P106" s="117">
        <v>2</v>
      </c>
      <c r="Q106" s="118">
        <v>1481</v>
      </c>
      <c r="R106" s="117">
        <v>1</v>
      </c>
      <c r="S106" s="118">
        <v>5202</v>
      </c>
      <c r="T106" s="117">
        <v>3</v>
      </c>
      <c r="U106" s="118">
        <v>5085</v>
      </c>
      <c r="V106" s="117">
        <v>5</v>
      </c>
      <c r="W106" s="118">
        <v>7620</v>
      </c>
      <c r="X106" s="137">
        <f>F106+J106+L106+N106+P106+R106+T106+V106</f>
        <v>26.5</v>
      </c>
      <c r="Y106" s="138">
        <f>G106+K106+M106+O106+Q106+S106+U106+W106</f>
        <v>43036</v>
      </c>
      <c r="Z106" s="111">
        <v>7</v>
      </c>
    </row>
    <row r="107" spans="1:26" ht="16.5" x14ac:dyDescent="0.25">
      <c r="A107" s="112">
        <v>8</v>
      </c>
      <c r="B107" s="113" t="s">
        <v>28</v>
      </c>
      <c r="C107" s="114" t="s">
        <v>138</v>
      </c>
      <c r="D107" s="115">
        <v>2</v>
      </c>
      <c r="E107" s="116">
        <v>3741</v>
      </c>
      <c r="F107" s="133">
        <v>8.5</v>
      </c>
      <c r="G107" s="134">
        <v>0</v>
      </c>
      <c r="H107" s="115">
        <v>6.5</v>
      </c>
      <c r="I107" s="116">
        <v>0</v>
      </c>
      <c r="J107" s="117">
        <v>1</v>
      </c>
      <c r="K107" s="118">
        <v>1596</v>
      </c>
      <c r="L107" s="115">
        <v>3</v>
      </c>
      <c r="M107" s="116">
        <v>9715</v>
      </c>
      <c r="N107" s="133">
        <v>9</v>
      </c>
      <c r="O107" s="134">
        <v>8745</v>
      </c>
      <c r="P107" s="117">
        <v>2</v>
      </c>
      <c r="Q107" s="118">
        <v>2387</v>
      </c>
      <c r="R107" s="117">
        <v>3</v>
      </c>
      <c r="S107" s="118">
        <v>11430</v>
      </c>
      <c r="T107" s="117">
        <v>7</v>
      </c>
      <c r="U107" s="118">
        <v>3695</v>
      </c>
      <c r="V107" s="117">
        <v>1</v>
      </c>
      <c r="W107" s="118">
        <v>9310</v>
      </c>
      <c r="X107" s="137">
        <f>D107+H107+J107+L107+P107+R107+T107+V107</f>
        <v>25.5</v>
      </c>
      <c r="Y107" s="138">
        <f>E107+I107+K107+M107+Q107+S107+U107+W107</f>
        <v>41874</v>
      </c>
      <c r="Z107" s="111">
        <v>8</v>
      </c>
    </row>
    <row r="108" spans="1:26" ht="16.5" x14ac:dyDescent="0.25">
      <c r="A108" s="112">
        <v>9</v>
      </c>
      <c r="B108" s="113" t="s">
        <v>51</v>
      </c>
      <c r="C108" s="114" t="s">
        <v>20</v>
      </c>
      <c r="D108" s="115">
        <v>4</v>
      </c>
      <c r="E108" s="116">
        <v>1035</v>
      </c>
      <c r="F108" s="117">
        <v>1</v>
      </c>
      <c r="G108" s="118">
        <v>2414</v>
      </c>
      <c r="H108" s="115">
        <v>2</v>
      </c>
      <c r="I108" s="116">
        <v>2</v>
      </c>
      <c r="J108" s="133">
        <v>8.5</v>
      </c>
      <c r="K108" s="134">
        <v>1</v>
      </c>
      <c r="L108" s="115">
        <v>1</v>
      </c>
      <c r="M108" s="116">
        <v>17730</v>
      </c>
      <c r="N108" s="117">
        <v>1</v>
      </c>
      <c r="O108" s="118">
        <v>20550</v>
      </c>
      <c r="P108" s="117">
        <v>8</v>
      </c>
      <c r="Q108" s="118">
        <v>233</v>
      </c>
      <c r="R108" s="117">
        <v>5</v>
      </c>
      <c r="S108" s="118">
        <v>549</v>
      </c>
      <c r="T108" s="117">
        <v>2</v>
      </c>
      <c r="U108" s="118">
        <v>7115</v>
      </c>
      <c r="V108" s="133">
        <v>11</v>
      </c>
      <c r="W108" s="134">
        <v>0</v>
      </c>
      <c r="X108" s="137">
        <f>D108+F108+H108+L108+N108+P108+R108+T108</f>
        <v>24</v>
      </c>
      <c r="Y108" s="138">
        <f>E108+G108+I108+M108+O108+Q108+S108+U108</f>
        <v>49628</v>
      </c>
      <c r="Z108" s="111">
        <v>9</v>
      </c>
    </row>
    <row r="109" spans="1:26" ht="16.5" x14ac:dyDescent="0.25">
      <c r="A109" s="101">
        <v>10</v>
      </c>
      <c r="B109" s="113" t="s">
        <v>33</v>
      </c>
      <c r="C109" s="114" t="s">
        <v>22</v>
      </c>
      <c r="D109" s="135">
        <v>7.5</v>
      </c>
      <c r="E109" s="136">
        <v>0</v>
      </c>
      <c r="F109" s="117">
        <v>2</v>
      </c>
      <c r="G109" s="118">
        <v>1365</v>
      </c>
      <c r="H109" s="115">
        <v>4</v>
      </c>
      <c r="I109" s="116">
        <v>4</v>
      </c>
      <c r="J109" s="133">
        <v>7</v>
      </c>
      <c r="K109" s="134">
        <v>1</v>
      </c>
      <c r="L109" s="115">
        <v>6</v>
      </c>
      <c r="M109" s="116">
        <v>11620</v>
      </c>
      <c r="N109" s="117">
        <v>6</v>
      </c>
      <c r="O109" s="118">
        <v>10700</v>
      </c>
      <c r="P109" s="117">
        <v>5</v>
      </c>
      <c r="Q109" s="118">
        <v>423</v>
      </c>
      <c r="R109" s="117">
        <v>3</v>
      </c>
      <c r="S109" s="118">
        <v>737</v>
      </c>
      <c r="T109" s="117">
        <v>1</v>
      </c>
      <c r="U109" s="118">
        <v>8195</v>
      </c>
      <c r="V109" s="117">
        <v>4</v>
      </c>
      <c r="W109" s="118">
        <v>8440</v>
      </c>
      <c r="X109" s="137">
        <f>F109+H109+L109+N109+P109+R109+T109+V109</f>
        <v>31</v>
      </c>
      <c r="Y109" s="138">
        <f>G109+I109+M109+O109+Q109+S109+U109+W109</f>
        <v>41484</v>
      </c>
      <c r="Z109" s="111">
        <v>10</v>
      </c>
    </row>
    <row r="110" spans="1:26" ht="16.5" x14ac:dyDescent="0.25">
      <c r="A110" s="112">
        <v>11</v>
      </c>
      <c r="B110" s="113" t="s">
        <v>64</v>
      </c>
      <c r="C110" s="114" t="s">
        <v>105</v>
      </c>
      <c r="D110" s="135">
        <v>9</v>
      </c>
      <c r="E110" s="136">
        <v>0</v>
      </c>
      <c r="F110" s="133">
        <v>8.5</v>
      </c>
      <c r="G110" s="134">
        <v>0</v>
      </c>
      <c r="H110" s="115">
        <v>3</v>
      </c>
      <c r="I110" s="116">
        <v>33</v>
      </c>
      <c r="J110" s="117">
        <v>3</v>
      </c>
      <c r="K110" s="118">
        <v>32</v>
      </c>
      <c r="L110" s="115">
        <v>5</v>
      </c>
      <c r="M110" s="116">
        <v>8140</v>
      </c>
      <c r="N110" s="117">
        <v>4</v>
      </c>
      <c r="O110" s="118">
        <v>16770</v>
      </c>
      <c r="P110" s="117">
        <v>4</v>
      </c>
      <c r="Q110" s="118">
        <v>602</v>
      </c>
      <c r="R110" s="117">
        <v>5</v>
      </c>
      <c r="S110" s="118">
        <v>1068</v>
      </c>
      <c r="T110" s="117">
        <v>3</v>
      </c>
      <c r="U110" s="118">
        <v>6535</v>
      </c>
      <c r="V110" s="117">
        <v>3</v>
      </c>
      <c r="W110" s="118">
        <v>6910</v>
      </c>
      <c r="X110" s="137">
        <f>H110+J110+L110+N110+P110+R110+T110+V110</f>
        <v>30</v>
      </c>
      <c r="Y110" s="138">
        <f>I110+K110+M110+O110+Q110+S110+U110+W110</f>
        <v>40090</v>
      </c>
      <c r="Z110" s="111">
        <v>11</v>
      </c>
    </row>
    <row r="111" spans="1:26" ht="16.5" x14ac:dyDescent="0.25">
      <c r="A111" s="112">
        <v>12</v>
      </c>
      <c r="B111" s="113" t="s">
        <v>31</v>
      </c>
      <c r="C111" s="114" t="s">
        <v>139</v>
      </c>
      <c r="D111" s="115">
        <v>5</v>
      </c>
      <c r="E111" s="116">
        <v>792</v>
      </c>
      <c r="F111" s="133">
        <v>8.5</v>
      </c>
      <c r="G111" s="134">
        <v>0</v>
      </c>
      <c r="H111" s="135">
        <v>6.5</v>
      </c>
      <c r="I111" s="136">
        <v>0</v>
      </c>
      <c r="J111" s="117">
        <v>2</v>
      </c>
      <c r="K111" s="118">
        <v>3537</v>
      </c>
      <c r="L111" s="115">
        <v>5</v>
      </c>
      <c r="M111" s="116">
        <v>12060</v>
      </c>
      <c r="N111" s="117">
        <v>2</v>
      </c>
      <c r="O111" s="118">
        <v>16270</v>
      </c>
      <c r="P111" s="117">
        <v>4</v>
      </c>
      <c r="Q111" s="118">
        <v>821</v>
      </c>
      <c r="R111" s="117">
        <v>6</v>
      </c>
      <c r="S111" s="118">
        <v>524</v>
      </c>
      <c r="T111" s="117">
        <v>4.5</v>
      </c>
      <c r="U111" s="118">
        <v>4730</v>
      </c>
      <c r="V111" s="117">
        <v>6</v>
      </c>
      <c r="W111" s="118">
        <v>5760</v>
      </c>
      <c r="X111" s="137">
        <f>D111+J111+L111+N111+P111+R111+T111+V111</f>
        <v>34.5</v>
      </c>
      <c r="Y111" s="138">
        <f>E111+K111+M111+O111+Q111+S111+U111+W111</f>
        <v>44494</v>
      </c>
      <c r="Z111" s="111">
        <v>12</v>
      </c>
    </row>
    <row r="112" spans="1:26" ht="16.5" x14ac:dyDescent="0.25">
      <c r="A112" s="101">
        <v>13</v>
      </c>
      <c r="B112" s="113" t="s">
        <v>114</v>
      </c>
      <c r="C112" s="114" t="s">
        <v>113</v>
      </c>
      <c r="D112" s="115">
        <v>3</v>
      </c>
      <c r="E112" s="116">
        <v>483</v>
      </c>
      <c r="F112" s="133">
        <v>7.5</v>
      </c>
      <c r="G112" s="134">
        <v>0</v>
      </c>
      <c r="H112" s="115">
        <v>3</v>
      </c>
      <c r="I112" s="116">
        <v>4</v>
      </c>
      <c r="J112" s="117">
        <v>4</v>
      </c>
      <c r="K112" s="118">
        <v>4</v>
      </c>
      <c r="L112" s="115">
        <v>4</v>
      </c>
      <c r="M112" s="116">
        <v>9080</v>
      </c>
      <c r="N112" s="117">
        <v>5</v>
      </c>
      <c r="O112" s="118">
        <v>10740</v>
      </c>
      <c r="P112" s="117">
        <v>6</v>
      </c>
      <c r="Q112" s="118">
        <v>497</v>
      </c>
      <c r="R112" s="117">
        <v>4</v>
      </c>
      <c r="S112" s="118">
        <v>684</v>
      </c>
      <c r="T112" s="133">
        <v>8</v>
      </c>
      <c r="U112" s="134">
        <v>3425</v>
      </c>
      <c r="V112" s="117">
        <v>5</v>
      </c>
      <c r="W112" s="118">
        <v>6250</v>
      </c>
      <c r="X112" s="137">
        <f>D112+H112+J112+L112+N112+P112+R112+V112</f>
        <v>34</v>
      </c>
      <c r="Y112" s="138">
        <f>E112+I112+K112+M112+O112+Q112+S112+W112</f>
        <v>27742</v>
      </c>
      <c r="Z112" s="111">
        <v>13</v>
      </c>
    </row>
    <row r="113" spans="1:26" ht="16.5" x14ac:dyDescent="0.25">
      <c r="A113" s="112">
        <v>14</v>
      </c>
      <c r="B113" s="113" t="s">
        <v>29</v>
      </c>
      <c r="C113" s="114" t="s">
        <v>113</v>
      </c>
      <c r="D113" s="115">
        <v>3</v>
      </c>
      <c r="E113" s="116">
        <v>1766</v>
      </c>
      <c r="F113" s="117">
        <v>6</v>
      </c>
      <c r="G113" s="118">
        <v>319</v>
      </c>
      <c r="H113" s="115">
        <v>2</v>
      </c>
      <c r="I113" s="116">
        <v>812</v>
      </c>
      <c r="J113" s="117">
        <v>3</v>
      </c>
      <c r="K113" s="118">
        <v>2467</v>
      </c>
      <c r="L113" s="115">
        <v>8</v>
      </c>
      <c r="M113" s="116">
        <v>5315</v>
      </c>
      <c r="N113" s="117">
        <v>2</v>
      </c>
      <c r="O113" s="118">
        <v>12140</v>
      </c>
      <c r="P113" s="117">
        <v>3</v>
      </c>
      <c r="Q113" s="118">
        <v>661</v>
      </c>
      <c r="R113" s="133">
        <v>9</v>
      </c>
      <c r="S113" s="134">
        <v>750</v>
      </c>
      <c r="T113" s="117">
        <v>5</v>
      </c>
      <c r="U113" s="118">
        <v>5570</v>
      </c>
      <c r="V113" s="133">
        <v>11</v>
      </c>
      <c r="W113" s="134">
        <v>0</v>
      </c>
      <c r="X113" s="137">
        <f>D113+F113+H113+J113+L113+N113+P113+T113</f>
        <v>32</v>
      </c>
      <c r="Y113" s="138">
        <f>E113+G113+I113+K113+M113+O113+Q113+U113</f>
        <v>29050</v>
      </c>
      <c r="Z113" s="111">
        <v>14</v>
      </c>
    </row>
    <row r="114" spans="1:26" ht="16.5" x14ac:dyDescent="0.25">
      <c r="A114" s="112">
        <v>15</v>
      </c>
      <c r="B114" s="113" t="s">
        <v>116</v>
      </c>
      <c r="C114" s="114" t="s">
        <v>111</v>
      </c>
      <c r="D114" s="115">
        <v>4</v>
      </c>
      <c r="E114" s="116">
        <v>378</v>
      </c>
      <c r="F114" s="117">
        <v>3</v>
      </c>
      <c r="G114" s="118">
        <v>1048</v>
      </c>
      <c r="H114" s="135">
        <v>8.5</v>
      </c>
      <c r="I114" s="136">
        <v>0</v>
      </c>
      <c r="J114" s="117">
        <v>5.5</v>
      </c>
      <c r="K114" s="118">
        <v>1</v>
      </c>
      <c r="L114" s="115">
        <v>7</v>
      </c>
      <c r="M114" s="116">
        <v>7530</v>
      </c>
      <c r="N114" s="117">
        <v>7</v>
      </c>
      <c r="O114" s="118">
        <v>9930</v>
      </c>
      <c r="P114" s="117">
        <v>1</v>
      </c>
      <c r="Q114" s="118">
        <v>3819</v>
      </c>
      <c r="R114" s="117">
        <v>2</v>
      </c>
      <c r="S114" s="118">
        <v>1772</v>
      </c>
      <c r="T114" s="133">
        <v>10</v>
      </c>
      <c r="U114" s="134">
        <v>980</v>
      </c>
      <c r="V114" s="117">
        <v>7</v>
      </c>
      <c r="W114" s="118">
        <v>2990</v>
      </c>
      <c r="X114" s="137">
        <f>D114+F114+J114+L114+N114+P114+R114+V114</f>
        <v>36.5</v>
      </c>
      <c r="Y114" s="138">
        <f>E114+G114+K114+M114+O114+Q114+S114+W114</f>
        <v>27468</v>
      </c>
      <c r="Z114" s="111">
        <v>15</v>
      </c>
    </row>
    <row r="115" spans="1:26" ht="16.5" x14ac:dyDescent="0.25">
      <c r="A115" s="101">
        <v>16</v>
      </c>
      <c r="B115" s="113" t="s">
        <v>115</v>
      </c>
      <c r="C115" s="114" t="s">
        <v>111</v>
      </c>
      <c r="D115" s="115">
        <v>1</v>
      </c>
      <c r="E115" s="116">
        <v>7293</v>
      </c>
      <c r="F115" s="117">
        <v>2</v>
      </c>
      <c r="G115" s="118">
        <v>1902</v>
      </c>
      <c r="H115" s="115">
        <v>6.5</v>
      </c>
      <c r="I115" s="116">
        <v>0</v>
      </c>
      <c r="J115" s="117">
        <v>4</v>
      </c>
      <c r="K115" s="118">
        <v>1714</v>
      </c>
      <c r="L115" s="115">
        <v>8</v>
      </c>
      <c r="M115" s="116">
        <v>5585</v>
      </c>
      <c r="N115" s="117">
        <v>9</v>
      </c>
      <c r="O115" s="118">
        <v>4375</v>
      </c>
      <c r="P115" s="133">
        <v>9</v>
      </c>
      <c r="Q115" s="134">
        <v>212</v>
      </c>
      <c r="R115" s="117">
        <v>4</v>
      </c>
      <c r="S115" s="118">
        <v>3050</v>
      </c>
      <c r="T115" s="117">
        <v>3</v>
      </c>
      <c r="U115" s="118">
        <v>5160</v>
      </c>
      <c r="V115" s="133">
        <v>9</v>
      </c>
      <c r="W115" s="134">
        <v>2315</v>
      </c>
      <c r="X115" s="137">
        <f>D115+F115+H115+J115+L115+N115+R115+T115</f>
        <v>37.5</v>
      </c>
      <c r="Y115" s="138">
        <f>E115+G115+I115+K115+M115+O115+S115+U115</f>
        <v>29079</v>
      </c>
      <c r="Z115" s="111">
        <v>16</v>
      </c>
    </row>
    <row r="116" spans="1:26" ht="16.5" x14ac:dyDescent="0.25">
      <c r="A116" s="112">
        <v>17</v>
      </c>
      <c r="B116" s="113" t="s">
        <v>21</v>
      </c>
      <c r="C116" s="114" t="s">
        <v>22</v>
      </c>
      <c r="D116" s="135">
        <v>8.5</v>
      </c>
      <c r="E116" s="136">
        <v>0</v>
      </c>
      <c r="F116" s="117">
        <v>4</v>
      </c>
      <c r="G116" s="118">
        <v>1</v>
      </c>
      <c r="H116" s="115">
        <v>7</v>
      </c>
      <c r="I116" s="116">
        <v>1</v>
      </c>
      <c r="J116" s="133">
        <v>10</v>
      </c>
      <c r="K116" s="134">
        <v>0</v>
      </c>
      <c r="L116" s="115">
        <v>8</v>
      </c>
      <c r="M116" s="116">
        <v>7270</v>
      </c>
      <c r="N116" s="117">
        <v>6</v>
      </c>
      <c r="O116" s="118">
        <v>9965</v>
      </c>
      <c r="P116" s="117">
        <v>5</v>
      </c>
      <c r="Q116" s="118">
        <v>522</v>
      </c>
      <c r="R116" s="117">
        <v>2</v>
      </c>
      <c r="S116" s="118">
        <v>14050</v>
      </c>
      <c r="T116" s="117">
        <v>1</v>
      </c>
      <c r="U116" s="118">
        <v>8175</v>
      </c>
      <c r="V116" s="117">
        <v>5</v>
      </c>
      <c r="W116" s="118">
        <v>5535</v>
      </c>
      <c r="X116" s="137">
        <f>F116+H116+L116+N116+P116+R116+T116+V116</f>
        <v>38</v>
      </c>
      <c r="Y116" s="138">
        <f>G116+I116+M116+O116+Q116+S116+U116+W116</f>
        <v>45519</v>
      </c>
      <c r="Z116" s="111">
        <v>17</v>
      </c>
    </row>
    <row r="117" spans="1:26" ht="16.5" x14ac:dyDescent="0.25">
      <c r="A117" s="112">
        <v>18</v>
      </c>
      <c r="B117" s="113" t="s">
        <v>140</v>
      </c>
      <c r="C117" s="114" t="s">
        <v>22</v>
      </c>
      <c r="D117" s="115">
        <v>6</v>
      </c>
      <c r="E117" s="116">
        <v>531</v>
      </c>
      <c r="F117" s="117">
        <v>5</v>
      </c>
      <c r="G117" s="118">
        <v>351</v>
      </c>
      <c r="H117" s="115">
        <v>6.5</v>
      </c>
      <c r="I117" s="116">
        <v>0</v>
      </c>
      <c r="J117" s="133">
        <v>9</v>
      </c>
      <c r="K117" s="134">
        <v>0</v>
      </c>
      <c r="L117" s="115">
        <v>7</v>
      </c>
      <c r="M117" s="116">
        <v>6660</v>
      </c>
      <c r="N117" s="117">
        <v>5</v>
      </c>
      <c r="O117" s="118">
        <v>15140</v>
      </c>
      <c r="P117" s="133">
        <v>7</v>
      </c>
      <c r="Q117" s="134">
        <v>660</v>
      </c>
      <c r="R117" s="117">
        <v>4</v>
      </c>
      <c r="S117" s="118">
        <v>1437</v>
      </c>
      <c r="T117" s="117">
        <v>6</v>
      </c>
      <c r="U117" s="118">
        <v>4435</v>
      </c>
      <c r="V117" s="117">
        <v>4</v>
      </c>
      <c r="W117" s="118">
        <v>6840</v>
      </c>
      <c r="X117" s="137">
        <f>D117+F117+H117+L117+N117+R117+T117+V117</f>
        <v>43.5</v>
      </c>
      <c r="Y117" s="138">
        <f>E117+G117+I117+M117+O117+S117+U117+W117</f>
        <v>35394</v>
      </c>
      <c r="Z117" s="111">
        <v>18</v>
      </c>
    </row>
    <row r="118" spans="1:26" ht="16.5" x14ac:dyDescent="0.25">
      <c r="A118" s="101">
        <v>19</v>
      </c>
      <c r="B118" s="113" t="s">
        <v>58</v>
      </c>
      <c r="C118" s="114" t="s">
        <v>20</v>
      </c>
      <c r="D118" s="115">
        <v>5</v>
      </c>
      <c r="E118" s="116">
        <v>371</v>
      </c>
      <c r="F118" s="133">
        <v>8.5</v>
      </c>
      <c r="G118" s="134">
        <v>0</v>
      </c>
      <c r="H118" s="115">
        <v>7</v>
      </c>
      <c r="I118" s="116">
        <v>1</v>
      </c>
      <c r="J118" s="117">
        <v>3</v>
      </c>
      <c r="K118" s="118">
        <v>3</v>
      </c>
      <c r="L118" s="115">
        <v>1</v>
      </c>
      <c r="M118" s="116">
        <v>12290</v>
      </c>
      <c r="N118" s="117">
        <v>3</v>
      </c>
      <c r="O118" s="118">
        <v>13570</v>
      </c>
      <c r="P118" s="117">
        <v>8</v>
      </c>
      <c r="Q118" s="118">
        <v>568</v>
      </c>
      <c r="R118" s="117">
        <v>8</v>
      </c>
      <c r="S118" s="118">
        <v>849</v>
      </c>
      <c r="T118" s="117">
        <v>7</v>
      </c>
      <c r="U118" s="118">
        <v>4255</v>
      </c>
      <c r="V118" s="133">
        <v>11</v>
      </c>
      <c r="W118" s="134">
        <v>0</v>
      </c>
      <c r="X118" s="137">
        <f>D118+H118+J118+L118+N118+P118+R118+T118</f>
        <v>42</v>
      </c>
      <c r="Y118" s="138">
        <f>E118+I118+K118+M118+O118+Q118+S118+U118</f>
        <v>31907</v>
      </c>
      <c r="Z118" s="111">
        <v>19</v>
      </c>
    </row>
    <row r="119" spans="1:26" ht="16.5" x14ac:dyDescent="0.25">
      <c r="A119" s="112">
        <v>20</v>
      </c>
      <c r="B119" s="113" t="s">
        <v>110</v>
      </c>
      <c r="C119" s="114" t="s">
        <v>111</v>
      </c>
      <c r="D119" s="115">
        <v>7</v>
      </c>
      <c r="E119" s="116">
        <v>387</v>
      </c>
      <c r="F119" s="117">
        <v>3</v>
      </c>
      <c r="G119" s="118">
        <v>1599</v>
      </c>
      <c r="H119" s="115">
        <v>7</v>
      </c>
      <c r="I119" s="116">
        <v>1</v>
      </c>
      <c r="J119" s="133">
        <v>9.5</v>
      </c>
      <c r="K119" s="134">
        <v>0</v>
      </c>
      <c r="L119" s="115">
        <v>3</v>
      </c>
      <c r="M119" s="116">
        <v>12830</v>
      </c>
      <c r="N119" s="117">
        <v>7</v>
      </c>
      <c r="O119" s="118">
        <v>10380</v>
      </c>
      <c r="P119" s="133">
        <v>10</v>
      </c>
      <c r="Q119" s="134">
        <v>238</v>
      </c>
      <c r="R119" s="117">
        <v>7</v>
      </c>
      <c r="S119" s="118">
        <v>505</v>
      </c>
      <c r="T119" s="117">
        <v>4.5</v>
      </c>
      <c r="U119" s="118">
        <v>4730</v>
      </c>
      <c r="V119" s="117">
        <v>8</v>
      </c>
      <c r="W119" s="118">
        <v>3640</v>
      </c>
      <c r="X119" s="137">
        <f>D119+F119+H119+L119+N119+R119+T119+V119</f>
        <v>46.5</v>
      </c>
      <c r="Y119" s="138">
        <f>E119+G119+I119+M119+O119+S119+U119+W119</f>
        <v>34072</v>
      </c>
      <c r="Z119" s="111">
        <v>20</v>
      </c>
    </row>
    <row r="120" spans="1:26" ht="16.5" x14ac:dyDescent="0.25">
      <c r="A120" s="112">
        <v>21</v>
      </c>
      <c r="B120" s="113" t="s">
        <v>141</v>
      </c>
      <c r="C120" s="114" t="s">
        <v>142</v>
      </c>
      <c r="D120" s="115">
        <v>3</v>
      </c>
      <c r="E120" s="116">
        <v>1184</v>
      </c>
      <c r="F120" s="117">
        <v>7.5</v>
      </c>
      <c r="G120" s="118">
        <v>0</v>
      </c>
      <c r="H120" s="135">
        <v>10</v>
      </c>
      <c r="I120" s="136">
        <v>0</v>
      </c>
      <c r="J120" s="117">
        <v>7</v>
      </c>
      <c r="K120" s="118">
        <v>2</v>
      </c>
      <c r="L120" s="115">
        <v>9</v>
      </c>
      <c r="M120" s="116">
        <v>5375</v>
      </c>
      <c r="N120" s="117">
        <v>9</v>
      </c>
      <c r="O120" s="118">
        <v>6950</v>
      </c>
      <c r="P120" s="117">
        <v>7</v>
      </c>
      <c r="Q120" s="118">
        <v>304</v>
      </c>
      <c r="R120" s="117">
        <v>7</v>
      </c>
      <c r="S120" s="118">
        <v>974</v>
      </c>
      <c r="T120" s="133">
        <v>9</v>
      </c>
      <c r="U120" s="134">
        <v>1245</v>
      </c>
      <c r="V120" s="117">
        <v>3</v>
      </c>
      <c r="W120" s="118">
        <v>5980</v>
      </c>
      <c r="X120" s="137">
        <f>D120+F120+J120+L120+N120+P120+R120+V120</f>
        <v>52.5</v>
      </c>
      <c r="Y120" s="138">
        <f>E120+G120+K120+M120+O120+Q120+S120+W120</f>
        <v>20769</v>
      </c>
      <c r="Z120" s="111">
        <v>21</v>
      </c>
    </row>
    <row r="121" spans="1:26" ht="16.5" x14ac:dyDescent="0.25">
      <c r="A121" s="101">
        <v>22</v>
      </c>
      <c r="B121" s="113" t="s">
        <v>143</v>
      </c>
      <c r="C121" s="114" t="s">
        <v>20</v>
      </c>
      <c r="D121" s="115">
        <v>7.5</v>
      </c>
      <c r="E121" s="116">
        <v>0</v>
      </c>
      <c r="F121" s="133">
        <v>8.5</v>
      </c>
      <c r="G121" s="134">
        <v>0</v>
      </c>
      <c r="H121" s="115">
        <v>5</v>
      </c>
      <c r="I121" s="116">
        <v>3</v>
      </c>
      <c r="J121" s="117">
        <v>7</v>
      </c>
      <c r="K121" s="118">
        <v>1</v>
      </c>
      <c r="L121" s="115">
        <v>7</v>
      </c>
      <c r="M121" s="116">
        <v>10160</v>
      </c>
      <c r="N121" s="117">
        <v>5</v>
      </c>
      <c r="O121" s="118">
        <v>10000</v>
      </c>
      <c r="P121" s="117">
        <v>5</v>
      </c>
      <c r="Q121" s="118">
        <v>807</v>
      </c>
      <c r="R121" s="117">
        <v>8</v>
      </c>
      <c r="S121" s="118">
        <v>200</v>
      </c>
      <c r="T121" s="117">
        <v>8</v>
      </c>
      <c r="U121" s="118">
        <v>2395</v>
      </c>
      <c r="V121" s="133">
        <v>11</v>
      </c>
      <c r="W121" s="134">
        <v>0</v>
      </c>
      <c r="X121" s="137">
        <f>D121+H121+J121+L121+N121+P121+R121+T121</f>
        <v>52.5</v>
      </c>
      <c r="Y121" s="138">
        <f>E121+I121+K121+M121+O121+Q121+S121+U121</f>
        <v>23566</v>
      </c>
      <c r="Z121" s="111">
        <v>22</v>
      </c>
    </row>
    <row r="122" spans="1:26" ht="16.5" x14ac:dyDescent="0.25">
      <c r="A122" s="112">
        <v>23</v>
      </c>
      <c r="B122" s="113" t="s">
        <v>17</v>
      </c>
      <c r="C122" s="114" t="s">
        <v>138</v>
      </c>
      <c r="D122" s="115">
        <v>8.5</v>
      </c>
      <c r="E122" s="116">
        <v>0</v>
      </c>
      <c r="F122" s="117">
        <v>5</v>
      </c>
      <c r="G122" s="118">
        <v>483</v>
      </c>
      <c r="H122" s="115">
        <v>6</v>
      </c>
      <c r="I122" s="116">
        <v>1</v>
      </c>
      <c r="J122" s="117">
        <v>5.5</v>
      </c>
      <c r="K122" s="118">
        <v>1</v>
      </c>
      <c r="L122" s="135">
        <v>11</v>
      </c>
      <c r="M122" s="136">
        <v>0</v>
      </c>
      <c r="N122" s="133">
        <v>11</v>
      </c>
      <c r="O122" s="134">
        <v>0</v>
      </c>
      <c r="P122" s="117">
        <v>11</v>
      </c>
      <c r="Q122" s="118">
        <v>0</v>
      </c>
      <c r="R122" s="117">
        <v>11</v>
      </c>
      <c r="S122" s="118">
        <v>0</v>
      </c>
      <c r="T122" s="117">
        <v>2</v>
      </c>
      <c r="U122" s="118">
        <v>6345</v>
      </c>
      <c r="V122" s="117">
        <v>1</v>
      </c>
      <c r="W122" s="118">
        <v>6650</v>
      </c>
      <c r="X122" s="137">
        <f>D122++F122+H122+J122+P122+R122+T122+V122</f>
        <v>50</v>
      </c>
      <c r="Y122" s="138">
        <f>E122+G122+I122+K122+Q122+S122+U122+W122</f>
        <v>13480</v>
      </c>
      <c r="Z122" s="111">
        <v>23</v>
      </c>
    </row>
    <row r="123" spans="1:26" ht="16.5" x14ac:dyDescent="0.25">
      <c r="A123" s="112">
        <v>24</v>
      </c>
      <c r="B123" s="113" t="s">
        <v>46</v>
      </c>
      <c r="C123" s="114" t="s">
        <v>61</v>
      </c>
      <c r="D123" s="115">
        <v>9</v>
      </c>
      <c r="E123" s="116">
        <v>0</v>
      </c>
      <c r="F123" s="117">
        <v>8.5</v>
      </c>
      <c r="G123" s="118">
        <v>0</v>
      </c>
      <c r="H123" s="115">
        <v>1</v>
      </c>
      <c r="I123" s="116">
        <v>679</v>
      </c>
      <c r="J123" s="117">
        <v>9</v>
      </c>
      <c r="K123" s="118">
        <v>0</v>
      </c>
      <c r="L123" s="135">
        <v>10</v>
      </c>
      <c r="M123" s="136">
        <v>2075</v>
      </c>
      <c r="N123" s="117">
        <v>4</v>
      </c>
      <c r="O123" s="118">
        <v>10360</v>
      </c>
      <c r="P123" s="117">
        <v>8</v>
      </c>
      <c r="Q123" s="118">
        <v>478</v>
      </c>
      <c r="R123" s="133">
        <v>10</v>
      </c>
      <c r="S123" s="134">
        <v>340</v>
      </c>
      <c r="T123" s="117">
        <v>7</v>
      </c>
      <c r="U123" s="118">
        <v>3475</v>
      </c>
      <c r="V123" s="117">
        <v>8</v>
      </c>
      <c r="W123" s="118">
        <v>2345</v>
      </c>
      <c r="X123" s="137">
        <f>D123+F123+H123+J123+N123+P123+T123+V123</f>
        <v>54.5</v>
      </c>
      <c r="Y123" s="138">
        <f>E123+G123+I123+K123+O123+Q123+U123+W123</f>
        <v>17337</v>
      </c>
      <c r="Z123" s="111">
        <v>24</v>
      </c>
    </row>
    <row r="124" spans="1:26" ht="16.5" x14ac:dyDescent="0.25">
      <c r="A124" s="101">
        <v>25</v>
      </c>
      <c r="B124" s="113" t="s">
        <v>26</v>
      </c>
      <c r="C124" s="114" t="s">
        <v>138</v>
      </c>
      <c r="D124" s="135">
        <v>11</v>
      </c>
      <c r="E124" s="136">
        <v>0</v>
      </c>
      <c r="F124" s="133">
        <v>11</v>
      </c>
      <c r="G124" s="134">
        <v>0</v>
      </c>
      <c r="H124" s="115">
        <v>11</v>
      </c>
      <c r="I124" s="116">
        <v>0</v>
      </c>
      <c r="J124" s="117">
        <v>11</v>
      </c>
      <c r="K124" s="118">
        <v>0</v>
      </c>
      <c r="L124" s="115">
        <v>2</v>
      </c>
      <c r="M124" s="116">
        <v>15130</v>
      </c>
      <c r="N124" s="117">
        <v>7</v>
      </c>
      <c r="O124" s="118">
        <v>9810</v>
      </c>
      <c r="P124" s="117">
        <v>1</v>
      </c>
      <c r="Q124" s="118">
        <v>2094</v>
      </c>
      <c r="R124" s="117">
        <v>2</v>
      </c>
      <c r="S124" s="118">
        <v>1994</v>
      </c>
      <c r="T124" s="117">
        <v>11</v>
      </c>
      <c r="U124" s="118">
        <v>0</v>
      </c>
      <c r="V124" s="117">
        <v>11</v>
      </c>
      <c r="W124" s="118">
        <v>0</v>
      </c>
      <c r="X124" s="137">
        <f>H124+J124+L124+N124+P124+R124+T124+V124</f>
        <v>56</v>
      </c>
      <c r="Y124" s="138">
        <f>I124+K124+M124+O124+Q124+S124+U124+W124</f>
        <v>29028</v>
      </c>
      <c r="Z124" s="111">
        <v>25</v>
      </c>
    </row>
    <row r="125" spans="1:26" ht="16.5" x14ac:dyDescent="0.25">
      <c r="A125" s="112">
        <v>26</v>
      </c>
      <c r="B125" s="113" t="s">
        <v>144</v>
      </c>
      <c r="C125" s="114" t="s">
        <v>142</v>
      </c>
      <c r="D125" s="115">
        <v>9</v>
      </c>
      <c r="E125" s="116">
        <v>0</v>
      </c>
      <c r="F125" s="117">
        <v>4</v>
      </c>
      <c r="G125" s="118">
        <v>681</v>
      </c>
      <c r="H125" s="115">
        <v>6.5</v>
      </c>
      <c r="I125" s="116">
        <v>0</v>
      </c>
      <c r="J125" s="117">
        <v>7</v>
      </c>
      <c r="K125" s="118">
        <v>1</v>
      </c>
      <c r="L125" s="115">
        <v>9</v>
      </c>
      <c r="M125" s="116">
        <v>4000</v>
      </c>
      <c r="N125" s="133">
        <v>10</v>
      </c>
      <c r="O125" s="134">
        <v>6475</v>
      </c>
      <c r="P125" s="117">
        <v>9</v>
      </c>
      <c r="Q125" s="118">
        <v>426</v>
      </c>
      <c r="R125" s="117">
        <v>9</v>
      </c>
      <c r="S125" s="118">
        <v>449</v>
      </c>
      <c r="T125" s="133">
        <v>10</v>
      </c>
      <c r="U125" s="134">
        <v>470</v>
      </c>
      <c r="V125" s="117">
        <v>7</v>
      </c>
      <c r="W125" s="118">
        <v>3005</v>
      </c>
      <c r="X125" s="137">
        <f>D125+F125+H125+J125+L125+P125+R125+V125</f>
        <v>60.5</v>
      </c>
      <c r="Y125" s="138">
        <f>E125+G125+I125+K125+M125+Q125+S125+W125</f>
        <v>8562</v>
      </c>
      <c r="Z125" s="111">
        <v>26</v>
      </c>
    </row>
    <row r="126" spans="1:26" ht="16.5" x14ac:dyDescent="0.25">
      <c r="A126" s="112">
        <v>27</v>
      </c>
      <c r="B126" s="113" t="s">
        <v>24</v>
      </c>
      <c r="C126" s="114" t="s">
        <v>139</v>
      </c>
      <c r="D126" s="135">
        <v>11</v>
      </c>
      <c r="E126" s="136">
        <v>0</v>
      </c>
      <c r="F126" s="133">
        <v>11</v>
      </c>
      <c r="G126" s="134">
        <v>0</v>
      </c>
      <c r="H126" s="115">
        <v>11</v>
      </c>
      <c r="I126" s="116">
        <v>0</v>
      </c>
      <c r="J126" s="117">
        <v>11</v>
      </c>
      <c r="K126" s="118">
        <v>0</v>
      </c>
      <c r="L126" s="115">
        <v>6</v>
      </c>
      <c r="M126" s="116">
        <v>7930</v>
      </c>
      <c r="N126" s="117">
        <v>8</v>
      </c>
      <c r="O126" s="118">
        <v>9780</v>
      </c>
      <c r="P126" s="117">
        <v>2</v>
      </c>
      <c r="Q126" s="118">
        <v>1719</v>
      </c>
      <c r="R126" s="117">
        <v>6</v>
      </c>
      <c r="S126" s="118">
        <v>1027</v>
      </c>
      <c r="T126" s="117">
        <v>9</v>
      </c>
      <c r="U126" s="118">
        <v>2350</v>
      </c>
      <c r="V126" s="117">
        <v>8</v>
      </c>
      <c r="W126" s="118">
        <v>2445</v>
      </c>
      <c r="X126" s="137">
        <f>H126+J126+L126+N126+P126+R126+T126+V126</f>
        <v>61</v>
      </c>
      <c r="Y126" s="138">
        <f>I126+K126+M126+O126+Q126+S126+U126+W126</f>
        <v>25251</v>
      </c>
      <c r="Z126" s="111">
        <v>27</v>
      </c>
    </row>
    <row r="127" spans="1:26" ht="16.5" x14ac:dyDescent="0.25">
      <c r="A127" s="101">
        <v>28</v>
      </c>
      <c r="B127" s="113" t="s">
        <v>145</v>
      </c>
      <c r="C127" s="114" t="s">
        <v>61</v>
      </c>
      <c r="D127" s="115">
        <v>8.5</v>
      </c>
      <c r="E127" s="116">
        <v>0</v>
      </c>
      <c r="F127" s="117">
        <v>7.5</v>
      </c>
      <c r="G127" s="118">
        <v>0</v>
      </c>
      <c r="H127" s="115">
        <v>8.5</v>
      </c>
      <c r="I127" s="116">
        <v>0</v>
      </c>
      <c r="J127" s="117">
        <v>9.5</v>
      </c>
      <c r="K127" s="118">
        <v>0</v>
      </c>
      <c r="L127" s="115">
        <v>10</v>
      </c>
      <c r="M127" s="116">
        <v>3135</v>
      </c>
      <c r="N127" s="117">
        <v>6</v>
      </c>
      <c r="O127" s="118">
        <v>11380</v>
      </c>
      <c r="P127" s="133">
        <v>10</v>
      </c>
      <c r="Q127" s="134">
        <v>126</v>
      </c>
      <c r="R127" s="133">
        <v>10</v>
      </c>
      <c r="S127" s="134">
        <v>135</v>
      </c>
      <c r="T127" s="117">
        <v>8</v>
      </c>
      <c r="U127" s="118">
        <v>1800</v>
      </c>
      <c r="V127" s="117">
        <v>6</v>
      </c>
      <c r="W127" s="118">
        <v>4240</v>
      </c>
      <c r="X127" s="137">
        <f>D127+F127+H127+J127+L127+N127+T127+V127</f>
        <v>64</v>
      </c>
      <c r="Y127" s="138">
        <f>E127+G127+I127+K127+M127+O127+U127+W127</f>
        <v>20555</v>
      </c>
      <c r="Z127" s="111">
        <v>28</v>
      </c>
    </row>
    <row r="128" spans="1:26" ht="16.5" x14ac:dyDescent="0.25">
      <c r="A128" s="112">
        <v>29</v>
      </c>
      <c r="B128" s="113" t="s">
        <v>146</v>
      </c>
      <c r="C128" s="114" t="s">
        <v>142</v>
      </c>
      <c r="D128" s="115">
        <v>7.5</v>
      </c>
      <c r="E128" s="116">
        <v>0</v>
      </c>
      <c r="F128" s="117">
        <v>8.5</v>
      </c>
      <c r="G128" s="118">
        <v>0</v>
      </c>
      <c r="H128" s="115">
        <v>8.5</v>
      </c>
      <c r="I128" s="116">
        <v>0</v>
      </c>
      <c r="J128" s="117">
        <v>9</v>
      </c>
      <c r="K128" s="118">
        <v>0</v>
      </c>
      <c r="L128" s="135">
        <v>10</v>
      </c>
      <c r="M128" s="136">
        <v>3605</v>
      </c>
      <c r="N128" s="133">
        <v>10</v>
      </c>
      <c r="O128" s="134">
        <v>2375</v>
      </c>
      <c r="P128" s="117">
        <v>7</v>
      </c>
      <c r="Q128" s="118">
        <v>269</v>
      </c>
      <c r="R128" s="117">
        <v>9</v>
      </c>
      <c r="S128" s="118">
        <v>195</v>
      </c>
      <c r="T128" s="117">
        <v>9</v>
      </c>
      <c r="U128" s="118">
        <v>3310</v>
      </c>
      <c r="V128" s="117">
        <v>7</v>
      </c>
      <c r="W128" s="118">
        <v>3795</v>
      </c>
      <c r="X128" s="137">
        <f>D128+F128+H128+J128+P128+R128+T128+V128</f>
        <v>65.5</v>
      </c>
      <c r="Y128" s="138">
        <f>E128+G128+I128+K128+Q128+S128+U128+W128</f>
        <v>7569</v>
      </c>
      <c r="Z128" s="111">
        <v>29</v>
      </c>
    </row>
    <row r="129" spans="1:26" ht="16.5" x14ac:dyDescent="0.25">
      <c r="A129" s="112">
        <v>30</v>
      </c>
      <c r="B129" s="113" t="s">
        <v>147</v>
      </c>
      <c r="C129" s="114" t="s">
        <v>105</v>
      </c>
      <c r="D129" s="115">
        <v>8.5</v>
      </c>
      <c r="E129" s="116">
        <v>0</v>
      </c>
      <c r="F129" s="117">
        <v>7.5</v>
      </c>
      <c r="G129" s="118">
        <v>0</v>
      </c>
      <c r="H129" s="115">
        <v>6.5</v>
      </c>
      <c r="I129" s="116">
        <v>0</v>
      </c>
      <c r="J129" s="117">
        <v>6</v>
      </c>
      <c r="K129" s="118">
        <v>3</v>
      </c>
      <c r="L129" s="115">
        <v>3</v>
      </c>
      <c r="M129" s="116">
        <v>14040</v>
      </c>
      <c r="N129" s="133">
        <v>11</v>
      </c>
      <c r="O129" s="134">
        <v>0</v>
      </c>
      <c r="P129" s="133">
        <v>11</v>
      </c>
      <c r="Q129" s="134">
        <v>0</v>
      </c>
      <c r="R129" s="117">
        <v>11</v>
      </c>
      <c r="S129" s="118">
        <v>0</v>
      </c>
      <c r="T129" s="117">
        <v>11</v>
      </c>
      <c r="U129" s="118">
        <v>0</v>
      </c>
      <c r="V129" s="117">
        <v>11</v>
      </c>
      <c r="W129" s="118">
        <v>0</v>
      </c>
      <c r="X129" s="137">
        <f>D129+F129+H129+J129+L129+R129+T129+V129</f>
        <v>64.5</v>
      </c>
      <c r="Y129" s="138">
        <f>E129+G129+I129+K129+M129+S129+U129+W129</f>
        <v>14043</v>
      </c>
      <c r="Z129" s="111">
        <v>30</v>
      </c>
    </row>
    <row r="130" spans="1:26" ht="16.5" x14ac:dyDescent="0.25">
      <c r="A130" s="101">
        <v>31</v>
      </c>
      <c r="B130" s="113" t="s">
        <v>50</v>
      </c>
      <c r="C130" s="114" t="s">
        <v>61</v>
      </c>
      <c r="D130" s="115">
        <v>7.5</v>
      </c>
      <c r="E130" s="116">
        <v>0</v>
      </c>
      <c r="F130" s="117">
        <v>8.5</v>
      </c>
      <c r="G130" s="118">
        <v>0</v>
      </c>
      <c r="H130" s="115">
        <v>6.5</v>
      </c>
      <c r="I130" s="116">
        <v>0</v>
      </c>
      <c r="J130" s="117">
        <v>8.5</v>
      </c>
      <c r="K130" s="118">
        <v>1</v>
      </c>
      <c r="L130" s="115">
        <v>9</v>
      </c>
      <c r="M130" s="116">
        <v>5030</v>
      </c>
      <c r="N130" s="117">
        <v>10</v>
      </c>
      <c r="O130" s="118">
        <v>2150</v>
      </c>
      <c r="P130" s="133">
        <v>11</v>
      </c>
      <c r="Q130" s="134">
        <v>0</v>
      </c>
      <c r="R130" s="133">
        <v>11</v>
      </c>
      <c r="S130" s="134">
        <v>0</v>
      </c>
      <c r="T130" s="117">
        <v>10</v>
      </c>
      <c r="U130" s="118">
        <v>2985</v>
      </c>
      <c r="V130" s="117">
        <v>9</v>
      </c>
      <c r="W130" s="118">
        <v>2270</v>
      </c>
      <c r="X130" s="137">
        <f>D130+F130++H130+J130+L130+N130+T130+V130</f>
        <v>69</v>
      </c>
      <c r="Y130" s="138">
        <f>E130+G130+I130+K130+M130+O130+U130+W130</f>
        <v>12436</v>
      </c>
      <c r="Z130" s="111">
        <v>31</v>
      </c>
    </row>
    <row r="131" spans="1:26" ht="16.5" x14ac:dyDescent="0.25">
      <c r="A131" s="112">
        <v>32</v>
      </c>
      <c r="B131" s="113" t="s">
        <v>39</v>
      </c>
      <c r="C131" s="114" t="s">
        <v>139</v>
      </c>
      <c r="D131" s="115">
        <v>7.5</v>
      </c>
      <c r="E131" s="116">
        <v>0</v>
      </c>
      <c r="F131" s="117">
        <v>6</v>
      </c>
      <c r="G131" s="118">
        <v>233</v>
      </c>
      <c r="H131" s="115">
        <v>8.5</v>
      </c>
      <c r="I131" s="116">
        <v>0</v>
      </c>
      <c r="J131" s="117">
        <v>5.5</v>
      </c>
      <c r="K131" s="118">
        <v>1</v>
      </c>
      <c r="L131" s="135">
        <v>11</v>
      </c>
      <c r="M131" s="136">
        <v>0</v>
      </c>
      <c r="N131" s="133">
        <v>11</v>
      </c>
      <c r="O131" s="134">
        <v>0</v>
      </c>
      <c r="P131" s="117">
        <v>11</v>
      </c>
      <c r="Q131" s="118">
        <v>0</v>
      </c>
      <c r="R131" s="117">
        <v>11</v>
      </c>
      <c r="S131" s="118">
        <v>0</v>
      </c>
      <c r="T131" s="117">
        <v>11</v>
      </c>
      <c r="U131" s="118">
        <v>0</v>
      </c>
      <c r="V131" s="117">
        <v>11</v>
      </c>
      <c r="W131" s="118">
        <v>0</v>
      </c>
      <c r="X131" s="137">
        <f>D131+F131+H131+J131+P131+R131+T131+V131</f>
        <v>71.5</v>
      </c>
      <c r="Y131" s="138">
        <f>E131+G131+I131+K131+Q131+S131+U131+W131</f>
        <v>234</v>
      </c>
      <c r="Z131" s="111">
        <v>32</v>
      </c>
    </row>
    <row r="132" spans="1:26" ht="16.5" x14ac:dyDescent="0.25">
      <c r="A132" s="101">
        <v>33</v>
      </c>
      <c r="B132" s="113" t="s">
        <v>148</v>
      </c>
      <c r="C132" s="114" t="s">
        <v>105</v>
      </c>
      <c r="D132" s="135">
        <v>11</v>
      </c>
      <c r="E132" s="136">
        <v>0</v>
      </c>
      <c r="F132" s="133">
        <v>11</v>
      </c>
      <c r="G132" s="134">
        <v>0</v>
      </c>
      <c r="H132" s="115">
        <v>11</v>
      </c>
      <c r="I132" s="116">
        <v>0</v>
      </c>
      <c r="J132" s="117">
        <v>11</v>
      </c>
      <c r="K132" s="118">
        <v>0</v>
      </c>
      <c r="L132" s="115">
        <v>11</v>
      </c>
      <c r="M132" s="116">
        <v>0</v>
      </c>
      <c r="N132" s="117">
        <v>11</v>
      </c>
      <c r="O132" s="118">
        <v>0</v>
      </c>
      <c r="P132" s="117">
        <v>4</v>
      </c>
      <c r="Q132" s="118">
        <v>573</v>
      </c>
      <c r="R132" s="117">
        <v>5</v>
      </c>
      <c r="S132" s="118">
        <v>1945</v>
      </c>
      <c r="T132" s="117">
        <v>11</v>
      </c>
      <c r="U132" s="118">
        <v>0</v>
      </c>
      <c r="V132" s="117">
        <v>11</v>
      </c>
      <c r="W132" s="118">
        <v>0</v>
      </c>
      <c r="X132" s="137">
        <f>H132+J132+L132+N132+P132+R132+T132+V132</f>
        <v>75</v>
      </c>
      <c r="Y132" s="138">
        <f>I132+K132+M132+O132+Q132+S132+U132+W132</f>
        <v>2518</v>
      </c>
      <c r="Z132" s="111">
        <v>33</v>
      </c>
    </row>
    <row r="133" spans="1:26" ht="16.5" x14ac:dyDescent="0.25">
      <c r="A133" s="101">
        <v>34</v>
      </c>
      <c r="B133" s="113" t="s">
        <v>149</v>
      </c>
      <c r="C133" s="114" t="s">
        <v>105</v>
      </c>
      <c r="D133" s="135">
        <v>11</v>
      </c>
      <c r="E133" s="136">
        <v>0</v>
      </c>
      <c r="F133" s="133">
        <v>11</v>
      </c>
      <c r="G133" s="134">
        <v>0</v>
      </c>
      <c r="H133" s="115">
        <v>11</v>
      </c>
      <c r="I133" s="116">
        <v>0</v>
      </c>
      <c r="J133" s="117">
        <v>11</v>
      </c>
      <c r="K133" s="118">
        <v>0</v>
      </c>
      <c r="L133" s="115">
        <v>11</v>
      </c>
      <c r="M133" s="116">
        <v>0</v>
      </c>
      <c r="N133" s="117">
        <v>11</v>
      </c>
      <c r="O133" s="118">
        <v>0</v>
      </c>
      <c r="P133" s="117">
        <v>11</v>
      </c>
      <c r="Q133" s="118">
        <v>0</v>
      </c>
      <c r="R133" s="117">
        <v>11</v>
      </c>
      <c r="S133" s="118">
        <v>0</v>
      </c>
      <c r="T133" s="117">
        <v>4</v>
      </c>
      <c r="U133" s="118">
        <v>4670</v>
      </c>
      <c r="V133" s="117">
        <v>6</v>
      </c>
      <c r="W133" s="118">
        <v>3710</v>
      </c>
      <c r="X133" s="137">
        <f t="shared" ref="X133:X134" si="4">H133+J133+L133+N133+P133+R133+T133+V133</f>
        <v>76</v>
      </c>
      <c r="Y133" s="138">
        <f t="shared" ref="Y133:Y134" si="5">I133+K133+M133+O133+Q133+S133+U133+W133</f>
        <v>8380</v>
      </c>
      <c r="Z133" s="111">
        <v>34</v>
      </c>
    </row>
    <row r="134" spans="1:26" ht="16.5" x14ac:dyDescent="0.25">
      <c r="A134" s="112">
        <v>35</v>
      </c>
      <c r="B134" s="113" t="s">
        <v>150</v>
      </c>
      <c r="C134" s="114" t="s">
        <v>113</v>
      </c>
      <c r="D134" s="135">
        <v>11</v>
      </c>
      <c r="E134" s="136">
        <v>0</v>
      </c>
      <c r="F134" s="133">
        <v>11</v>
      </c>
      <c r="G134" s="134">
        <v>0</v>
      </c>
      <c r="H134" s="115">
        <v>11</v>
      </c>
      <c r="I134" s="116">
        <v>0</v>
      </c>
      <c r="J134" s="117">
        <v>11</v>
      </c>
      <c r="K134" s="118">
        <v>0</v>
      </c>
      <c r="L134" s="115">
        <v>11</v>
      </c>
      <c r="M134" s="116">
        <v>0</v>
      </c>
      <c r="N134" s="117">
        <v>11</v>
      </c>
      <c r="O134" s="118">
        <v>0</v>
      </c>
      <c r="P134" s="117">
        <v>11</v>
      </c>
      <c r="Q134" s="118">
        <v>0</v>
      </c>
      <c r="R134" s="117">
        <v>11</v>
      </c>
      <c r="S134" s="118">
        <v>0</v>
      </c>
      <c r="T134" s="117">
        <v>11</v>
      </c>
      <c r="U134" s="118">
        <v>0</v>
      </c>
      <c r="V134" s="117">
        <v>9</v>
      </c>
      <c r="W134" s="118">
        <v>2710</v>
      </c>
      <c r="X134" s="137">
        <f t="shared" si="4"/>
        <v>86</v>
      </c>
      <c r="Y134" s="138">
        <f t="shared" si="5"/>
        <v>2710</v>
      </c>
      <c r="Z134" s="111">
        <v>35</v>
      </c>
    </row>
    <row r="135" spans="1:26" ht="17.25" thickBot="1" x14ac:dyDescent="0.3">
      <c r="A135" s="119"/>
      <c r="B135" s="120" t="s">
        <v>117</v>
      </c>
      <c r="C135" s="121" t="s">
        <v>117</v>
      </c>
      <c r="D135" s="122" t="s">
        <v>117</v>
      </c>
      <c r="E135" s="123" t="s">
        <v>117</v>
      </c>
      <c r="F135" s="124" t="s">
        <v>117</v>
      </c>
      <c r="G135" s="125" t="s">
        <v>117</v>
      </c>
      <c r="H135" s="122" t="s">
        <v>117</v>
      </c>
      <c r="I135" s="123" t="s">
        <v>117</v>
      </c>
      <c r="J135" s="124" t="s">
        <v>117</v>
      </c>
      <c r="K135" s="125" t="s">
        <v>117</v>
      </c>
      <c r="L135" s="122" t="s">
        <v>117</v>
      </c>
      <c r="M135" s="123" t="s">
        <v>117</v>
      </c>
      <c r="N135" s="124" t="s">
        <v>117</v>
      </c>
      <c r="O135" s="125" t="s">
        <v>117</v>
      </c>
      <c r="P135" s="124" t="s">
        <v>117</v>
      </c>
      <c r="Q135" s="125" t="s">
        <v>117</v>
      </c>
      <c r="R135" s="124" t="s">
        <v>117</v>
      </c>
      <c r="S135" s="125" t="s">
        <v>117</v>
      </c>
      <c r="T135" s="124" t="s">
        <v>117</v>
      </c>
      <c r="U135" s="125" t="s">
        <v>117</v>
      </c>
      <c r="V135" s="124" t="s">
        <v>117</v>
      </c>
      <c r="W135" s="125" t="s">
        <v>117</v>
      </c>
      <c r="X135" s="126" t="str">
        <f t="shared" ref="X135:Y135" si="6">IF(ISNUMBER(D135)=TRUE,SUM(D135,F135,H135,J135,L135,N135,P135,R135,T135,V135),"")</f>
        <v/>
      </c>
      <c r="Y135" s="127" t="str">
        <f t="shared" si="6"/>
        <v/>
      </c>
      <c r="Z135" s="128" t="str">
        <f>IF(ISNUMBER(#REF!)=TRUE,#REF!,"")</f>
        <v/>
      </c>
    </row>
    <row r="136" spans="1:26" ht="28.5" x14ac:dyDescent="0.45">
      <c r="B136" s="74"/>
    </row>
    <row r="137" spans="1:26" ht="28.5" x14ac:dyDescent="0.45">
      <c r="B137" s="74"/>
    </row>
    <row r="139" spans="1:26" ht="15.75" x14ac:dyDescent="0.25">
      <c r="A139" s="51" t="s">
        <v>153</v>
      </c>
    </row>
    <row r="140" spans="1:26" ht="15.75" thickBot="1" x14ac:dyDescent="0.3"/>
    <row r="141" spans="1:26" x14ac:dyDescent="0.25">
      <c r="A141" s="178" t="s">
        <v>0</v>
      </c>
      <c r="B141" s="181" t="s">
        <v>1</v>
      </c>
      <c r="C141" s="183" t="s">
        <v>2</v>
      </c>
      <c r="D141" s="52" t="s">
        <v>68</v>
      </c>
      <c r="E141" s="53"/>
      <c r="F141" s="52" t="s">
        <v>125</v>
      </c>
      <c r="G141" s="66"/>
      <c r="H141" s="52" t="s">
        <v>126</v>
      </c>
      <c r="I141" s="66"/>
      <c r="J141" s="67" t="s">
        <v>89</v>
      </c>
      <c r="K141" s="53"/>
    </row>
    <row r="142" spans="1:26" ht="15.75" x14ac:dyDescent="0.25">
      <c r="A142" s="179"/>
      <c r="B142" s="182"/>
      <c r="C142" s="184"/>
      <c r="D142" s="54" t="s">
        <v>65</v>
      </c>
      <c r="E142" s="55"/>
      <c r="F142" s="54" t="s">
        <v>65</v>
      </c>
      <c r="H142" s="54" t="s">
        <v>65</v>
      </c>
      <c r="J142" s="68" t="s">
        <v>90</v>
      </c>
      <c r="K142" s="55"/>
    </row>
    <row r="143" spans="1:26" ht="16.5" thickBot="1" x14ac:dyDescent="0.3">
      <c r="A143" s="180"/>
      <c r="B143" s="182"/>
      <c r="C143" s="184"/>
      <c r="D143" s="54" t="s">
        <v>66</v>
      </c>
      <c r="E143" s="55"/>
      <c r="F143" s="54" t="s">
        <v>66</v>
      </c>
      <c r="G143" s="210"/>
      <c r="H143" s="54" t="s">
        <v>66</v>
      </c>
      <c r="I143" s="210"/>
      <c r="J143" s="54" t="s">
        <v>93</v>
      </c>
      <c r="K143" s="55"/>
    </row>
    <row r="144" spans="1:26" x14ac:dyDescent="0.25">
      <c r="A144" s="190">
        <v>1</v>
      </c>
      <c r="B144" s="58" t="s">
        <v>23</v>
      </c>
      <c r="C144" s="59" t="s">
        <v>20</v>
      </c>
      <c r="D144" s="192">
        <v>18</v>
      </c>
      <c r="E144" s="69">
        <v>118285</v>
      </c>
      <c r="F144" s="193">
        <v>22</v>
      </c>
      <c r="G144" s="69">
        <v>129349</v>
      </c>
      <c r="H144" s="193">
        <v>24</v>
      </c>
      <c r="I144" s="69">
        <v>49628</v>
      </c>
      <c r="J144" s="193">
        <f>D144+F144+H144</f>
        <v>64</v>
      </c>
      <c r="K144" s="69">
        <f>E144+G144+I144</f>
        <v>297262</v>
      </c>
    </row>
    <row r="145" spans="1:12" x14ac:dyDescent="0.25">
      <c r="A145" s="190">
        <v>2</v>
      </c>
      <c r="B145" s="58" t="s">
        <v>79</v>
      </c>
      <c r="C145" s="59" t="s">
        <v>124</v>
      </c>
      <c r="D145" s="194">
        <v>22</v>
      </c>
      <c r="E145" s="195">
        <v>101818</v>
      </c>
      <c r="F145" s="193">
        <v>28</v>
      </c>
      <c r="G145" s="69">
        <v>60982</v>
      </c>
      <c r="H145" s="193">
        <v>22</v>
      </c>
      <c r="I145" s="69">
        <v>41095</v>
      </c>
      <c r="J145" s="193">
        <f>D145+F145+H145</f>
        <v>72</v>
      </c>
      <c r="K145" s="69">
        <f>E145+G145+I145</f>
        <v>203895</v>
      </c>
    </row>
    <row r="146" spans="1:12" x14ac:dyDescent="0.25">
      <c r="A146" s="191">
        <v>3</v>
      </c>
      <c r="B146" s="58" t="s">
        <v>53</v>
      </c>
      <c r="C146" s="59" t="s">
        <v>54</v>
      </c>
      <c r="D146" s="192">
        <v>25</v>
      </c>
      <c r="E146" s="69">
        <v>84356</v>
      </c>
      <c r="F146" s="193">
        <v>22</v>
      </c>
      <c r="G146" s="69">
        <v>111275</v>
      </c>
      <c r="H146" s="193">
        <v>26</v>
      </c>
      <c r="I146" s="69">
        <v>41262</v>
      </c>
      <c r="J146" s="193">
        <f>D146+F146+H146</f>
        <v>73</v>
      </c>
      <c r="K146" s="69">
        <f>E146+G146+I146</f>
        <v>236893</v>
      </c>
    </row>
    <row r="147" spans="1:12" x14ac:dyDescent="0.25">
      <c r="A147" s="24">
        <v>4</v>
      </c>
      <c r="B147" s="58" t="s">
        <v>55</v>
      </c>
      <c r="C147" s="59" t="s">
        <v>56</v>
      </c>
      <c r="D147" s="192">
        <v>32</v>
      </c>
      <c r="E147" s="69">
        <v>88120</v>
      </c>
      <c r="F147" s="193">
        <v>19.5</v>
      </c>
      <c r="G147" s="69">
        <v>97137</v>
      </c>
      <c r="H147" s="193">
        <v>26.5</v>
      </c>
      <c r="I147" s="69">
        <v>43036</v>
      </c>
      <c r="J147" s="193">
        <f>D147+F147+H147</f>
        <v>78</v>
      </c>
      <c r="K147" s="69">
        <f>E147+G147+I147</f>
        <v>228293</v>
      </c>
    </row>
    <row r="148" spans="1:12" x14ac:dyDescent="0.25">
      <c r="A148" s="190">
        <v>5</v>
      </c>
      <c r="B148" s="58" t="s">
        <v>21</v>
      </c>
      <c r="C148" s="59" t="s">
        <v>22</v>
      </c>
      <c r="D148" s="192">
        <v>25</v>
      </c>
      <c r="E148" s="69">
        <v>88401</v>
      </c>
      <c r="F148" s="193">
        <v>24</v>
      </c>
      <c r="G148" s="69">
        <v>133711</v>
      </c>
      <c r="H148" s="193">
        <v>38</v>
      </c>
      <c r="I148" s="69">
        <v>45519</v>
      </c>
      <c r="J148" s="193">
        <f>D148+F148+H148</f>
        <v>87</v>
      </c>
      <c r="K148" s="69">
        <f>E148+G148+I148</f>
        <v>267631</v>
      </c>
    </row>
    <row r="149" spans="1:12" x14ac:dyDescent="0.25">
      <c r="A149" s="191">
        <v>6</v>
      </c>
      <c r="B149" s="58" t="s">
        <v>33</v>
      </c>
      <c r="C149" s="59" t="s">
        <v>121</v>
      </c>
      <c r="D149" s="192">
        <v>40</v>
      </c>
      <c r="E149" s="69">
        <v>80677</v>
      </c>
      <c r="F149" s="193">
        <v>23</v>
      </c>
      <c r="G149" s="69">
        <v>75589</v>
      </c>
      <c r="H149" s="193">
        <v>31</v>
      </c>
      <c r="I149" s="69">
        <v>41484</v>
      </c>
      <c r="J149" s="193">
        <f>D149+F149+H149</f>
        <v>94</v>
      </c>
      <c r="K149" s="69">
        <f>E149+G149+I149</f>
        <v>197750</v>
      </c>
      <c r="L149" t="s">
        <v>154</v>
      </c>
    </row>
    <row r="150" spans="1:12" x14ac:dyDescent="0.25">
      <c r="A150" s="24">
        <v>7</v>
      </c>
      <c r="B150" s="58" t="s">
        <v>64</v>
      </c>
      <c r="C150" s="59" t="s">
        <v>56</v>
      </c>
      <c r="D150" s="192">
        <v>30</v>
      </c>
      <c r="E150" s="69">
        <v>85259</v>
      </c>
      <c r="F150" s="193">
        <v>34</v>
      </c>
      <c r="G150" s="69">
        <v>84427</v>
      </c>
      <c r="H150" s="193">
        <v>30</v>
      </c>
      <c r="I150" s="69">
        <v>40090</v>
      </c>
      <c r="J150" s="193">
        <f>D150+F150+H150</f>
        <v>94</v>
      </c>
      <c r="K150" s="69">
        <f>E150+G150+I150</f>
        <v>209776</v>
      </c>
      <c r="L150" t="s">
        <v>155</v>
      </c>
    </row>
    <row r="151" spans="1:12" x14ac:dyDescent="0.25">
      <c r="A151" s="190">
        <v>8</v>
      </c>
      <c r="B151" s="58" t="s">
        <v>38</v>
      </c>
      <c r="C151" s="59" t="s">
        <v>120</v>
      </c>
      <c r="D151" s="192">
        <v>30</v>
      </c>
      <c r="E151" s="69">
        <v>88562</v>
      </c>
      <c r="F151" s="193">
        <v>47</v>
      </c>
      <c r="G151" s="69">
        <v>78867</v>
      </c>
      <c r="H151" s="193">
        <v>18</v>
      </c>
      <c r="I151" s="69">
        <v>59186</v>
      </c>
      <c r="J151" s="193">
        <f>D151+F151+H151</f>
        <v>95</v>
      </c>
      <c r="K151" s="69">
        <f>E151+G151+I151</f>
        <v>226615</v>
      </c>
    </row>
    <row r="152" spans="1:12" x14ac:dyDescent="0.25">
      <c r="A152" s="191">
        <v>9</v>
      </c>
      <c r="B152" s="58" t="s">
        <v>17</v>
      </c>
      <c r="C152" s="59" t="s">
        <v>18</v>
      </c>
      <c r="D152" s="192">
        <v>18</v>
      </c>
      <c r="E152" s="69">
        <v>108222</v>
      </c>
      <c r="F152" s="193">
        <v>35</v>
      </c>
      <c r="G152" s="69">
        <v>53010</v>
      </c>
      <c r="H152" s="193">
        <v>50</v>
      </c>
      <c r="I152" s="69">
        <v>13480</v>
      </c>
      <c r="J152" s="193">
        <f>D152+F152+H152</f>
        <v>103</v>
      </c>
      <c r="K152" s="69">
        <f>E152+G152+I152</f>
        <v>174712</v>
      </c>
    </row>
    <row r="153" spans="1:12" x14ac:dyDescent="0.25">
      <c r="A153" s="24">
        <v>10</v>
      </c>
      <c r="B153" s="58" t="s">
        <v>31</v>
      </c>
      <c r="C153" s="59" t="s">
        <v>25</v>
      </c>
      <c r="D153" s="192">
        <v>42</v>
      </c>
      <c r="E153" s="69">
        <v>68034</v>
      </c>
      <c r="F153" s="193">
        <v>35</v>
      </c>
      <c r="G153" s="69">
        <v>76330</v>
      </c>
      <c r="H153" s="193">
        <v>34.5</v>
      </c>
      <c r="I153" s="69">
        <v>44494</v>
      </c>
      <c r="J153" s="193">
        <f>D153+F153+H153</f>
        <v>111.5</v>
      </c>
      <c r="K153" s="69">
        <f>E153+G153+I153</f>
        <v>188858</v>
      </c>
    </row>
    <row r="154" spans="1:12" x14ac:dyDescent="0.25">
      <c r="A154" s="190">
        <v>11</v>
      </c>
      <c r="B154" s="58" t="s">
        <v>29</v>
      </c>
      <c r="C154" s="59" t="s">
        <v>120</v>
      </c>
      <c r="D154" s="192">
        <v>35</v>
      </c>
      <c r="E154" s="69">
        <v>80509</v>
      </c>
      <c r="F154" s="193">
        <v>45</v>
      </c>
      <c r="G154" s="69">
        <v>81685</v>
      </c>
      <c r="H154" s="193">
        <v>32</v>
      </c>
      <c r="I154" s="69">
        <v>29050</v>
      </c>
      <c r="J154" s="193">
        <f>D154+F154+H154</f>
        <v>112</v>
      </c>
      <c r="K154" s="69">
        <f>E154+G154+I154</f>
        <v>191244</v>
      </c>
    </row>
    <row r="155" spans="1:12" x14ac:dyDescent="0.25">
      <c r="A155" s="191">
        <v>12</v>
      </c>
      <c r="B155" s="58" t="s">
        <v>19</v>
      </c>
      <c r="C155" s="59" t="s">
        <v>20</v>
      </c>
      <c r="D155" s="192">
        <v>35</v>
      </c>
      <c r="E155" s="69">
        <v>72200</v>
      </c>
      <c r="F155" s="193">
        <v>39</v>
      </c>
      <c r="G155" s="69">
        <v>52380</v>
      </c>
      <c r="H155" s="193">
        <v>42</v>
      </c>
      <c r="I155" s="69">
        <v>31907</v>
      </c>
      <c r="J155" s="193">
        <f>D155+F155+H155</f>
        <v>116</v>
      </c>
      <c r="K155" s="69">
        <f>E155+G155+I155</f>
        <v>156487</v>
      </c>
    </row>
    <row r="156" spans="1:12" x14ac:dyDescent="0.25">
      <c r="A156" s="24">
        <v>13</v>
      </c>
      <c r="B156" s="58" t="s">
        <v>26</v>
      </c>
      <c r="C156" s="59" t="s">
        <v>18</v>
      </c>
      <c r="D156" s="194">
        <v>29</v>
      </c>
      <c r="E156" s="195">
        <v>90727</v>
      </c>
      <c r="F156" s="193">
        <v>41</v>
      </c>
      <c r="G156" s="69">
        <v>70117</v>
      </c>
      <c r="H156" s="193">
        <v>56</v>
      </c>
      <c r="I156" s="69">
        <v>29028</v>
      </c>
      <c r="J156" s="193">
        <f>D156+F156+H156</f>
        <v>126</v>
      </c>
      <c r="K156" s="69">
        <f>E156+G156+I156</f>
        <v>189872</v>
      </c>
    </row>
    <row r="157" spans="1:12" x14ac:dyDescent="0.25">
      <c r="A157" s="190">
        <v>14</v>
      </c>
      <c r="B157" s="58" t="s">
        <v>24</v>
      </c>
      <c r="C157" s="59" t="s">
        <v>25</v>
      </c>
      <c r="D157" s="192">
        <v>23</v>
      </c>
      <c r="E157" s="69">
        <v>92690</v>
      </c>
      <c r="F157" s="193">
        <v>42</v>
      </c>
      <c r="G157" s="69">
        <v>45359</v>
      </c>
      <c r="H157" s="193">
        <v>61</v>
      </c>
      <c r="I157" s="69">
        <v>25251</v>
      </c>
      <c r="J157" s="193">
        <f>D157+F157+H157</f>
        <v>126</v>
      </c>
      <c r="K157" s="69">
        <f>E157+G157+I157</f>
        <v>163300</v>
      </c>
    </row>
    <row r="158" spans="1:12" x14ac:dyDescent="0.25">
      <c r="A158" s="191">
        <v>15</v>
      </c>
      <c r="B158" s="58" t="s">
        <v>123</v>
      </c>
      <c r="C158" s="59" t="s">
        <v>18</v>
      </c>
      <c r="D158" s="75">
        <v>88</v>
      </c>
      <c r="E158" s="60">
        <v>0</v>
      </c>
      <c r="F158" s="193">
        <v>27</v>
      </c>
      <c r="G158" s="69">
        <v>97530</v>
      </c>
      <c r="H158" s="193">
        <v>19</v>
      </c>
      <c r="I158" s="69">
        <v>58594</v>
      </c>
      <c r="J158" s="193">
        <f>D158+F158+H158</f>
        <v>134</v>
      </c>
      <c r="K158" s="69">
        <f>E158+G158+I158</f>
        <v>156124</v>
      </c>
    </row>
    <row r="159" spans="1:12" x14ac:dyDescent="0.25">
      <c r="A159" s="24">
        <v>16</v>
      </c>
      <c r="B159" s="58" t="s">
        <v>28</v>
      </c>
      <c r="C159" s="59" t="s">
        <v>18</v>
      </c>
      <c r="D159" s="192">
        <v>25</v>
      </c>
      <c r="E159" s="69">
        <v>82608</v>
      </c>
      <c r="F159" s="142">
        <v>88</v>
      </c>
      <c r="G159" s="196">
        <v>0</v>
      </c>
      <c r="H159" s="193">
        <v>25.5</v>
      </c>
      <c r="I159" s="69">
        <v>41874</v>
      </c>
      <c r="J159" s="193">
        <f>D159+F159+H159</f>
        <v>138.5</v>
      </c>
      <c r="K159" s="69">
        <f>E159+G159+I159</f>
        <v>124482</v>
      </c>
    </row>
    <row r="160" spans="1:12" x14ac:dyDescent="0.25">
      <c r="A160" s="190">
        <v>17</v>
      </c>
      <c r="B160" s="58" t="s">
        <v>27</v>
      </c>
      <c r="C160" s="59" t="s">
        <v>20</v>
      </c>
      <c r="D160" s="192">
        <v>21</v>
      </c>
      <c r="E160" s="69">
        <v>132191</v>
      </c>
      <c r="F160" s="193">
        <v>37</v>
      </c>
      <c r="G160" s="69">
        <v>108550</v>
      </c>
      <c r="H160" s="200">
        <v>88</v>
      </c>
      <c r="I160" s="60">
        <v>0</v>
      </c>
      <c r="J160" s="193">
        <f>D160+F160+H160</f>
        <v>146</v>
      </c>
      <c r="K160" s="69">
        <f>E160+G160+I160</f>
        <v>240741</v>
      </c>
    </row>
    <row r="161" spans="1:15" x14ac:dyDescent="0.25">
      <c r="A161" s="191">
        <v>18</v>
      </c>
      <c r="B161" s="58" t="s">
        <v>114</v>
      </c>
      <c r="C161" s="199" t="s">
        <v>113</v>
      </c>
      <c r="D161" s="198">
        <v>88</v>
      </c>
      <c r="E161" s="196">
        <v>0</v>
      </c>
      <c r="F161" s="193">
        <v>43</v>
      </c>
      <c r="G161" s="69">
        <v>47677</v>
      </c>
      <c r="H161" s="193">
        <v>34</v>
      </c>
      <c r="I161" s="69">
        <v>27742</v>
      </c>
      <c r="J161" s="193">
        <f>D161+F161+H161</f>
        <v>165</v>
      </c>
      <c r="K161" s="69">
        <f>E161+G161+I161</f>
        <v>75419</v>
      </c>
    </row>
    <row r="162" spans="1:15" x14ac:dyDescent="0.25">
      <c r="A162" s="24">
        <v>19</v>
      </c>
      <c r="B162" s="58" t="s">
        <v>59</v>
      </c>
      <c r="C162" s="59" t="s">
        <v>54</v>
      </c>
      <c r="D162" s="192">
        <v>47</v>
      </c>
      <c r="E162" s="69">
        <v>49231</v>
      </c>
      <c r="F162" s="193">
        <v>32.5</v>
      </c>
      <c r="G162" s="69">
        <v>63595</v>
      </c>
      <c r="H162" s="200">
        <v>88</v>
      </c>
      <c r="I162" s="60">
        <v>0</v>
      </c>
      <c r="J162" s="193">
        <f>D162+F162+H162</f>
        <v>167.5</v>
      </c>
      <c r="K162" s="69">
        <f>E162+G162+I162</f>
        <v>112826</v>
      </c>
    </row>
    <row r="163" spans="1:15" x14ac:dyDescent="0.25">
      <c r="A163" s="190">
        <v>20</v>
      </c>
      <c r="B163" s="58" t="s">
        <v>110</v>
      </c>
      <c r="C163" s="59" t="s">
        <v>111</v>
      </c>
      <c r="D163" s="198">
        <v>88</v>
      </c>
      <c r="E163" s="196">
        <v>0</v>
      </c>
      <c r="F163" s="193">
        <v>33</v>
      </c>
      <c r="G163" s="69">
        <v>70992</v>
      </c>
      <c r="H163" s="193">
        <v>46.5</v>
      </c>
      <c r="I163" s="69">
        <v>34072</v>
      </c>
      <c r="J163" s="193">
        <f>D163+F163+H163</f>
        <v>167.5</v>
      </c>
      <c r="K163" s="69">
        <f>E163+G163+I163</f>
        <v>105064</v>
      </c>
    </row>
    <row r="164" spans="1:15" x14ac:dyDescent="0.25">
      <c r="A164" s="191">
        <v>21</v>
      </c>
      <c r="B164" s="58" t="s">
        <v>48</v>
      </c>
      <c r="C164" s="59" t="s">
        <v>122</v>
      </c>
      <c r="D164" s="192">
        <v>37</v>
      </c>
      <c r="E164" s="69">
        <v>84769</v>
      </c>
      <c r="F164" s="193">
        <v>44</v>
      </c>
      <c r="G164" s="69">
        <v>58414</v>
      </c>
      <c r="H164" s="200">
        <v>88</v>
      </c>
      <c r="I164" s="60">
        <v>0</v>
      </c>
      <c r="J164" s="193">
        <f>D164+F164+H164</f>
        <v>169</v>
      </c>
      <c r="K164" s="69">
        <f>E164+G164+I164</f>
        <v>143183</v>
      </c>
    </row>
    <row r="165" spans="1:15" x14ac:dyDescent="0.25">
      <c r="A165" s="24">
        <v>22</v>
      </c>
      <c r="B165" s="58" t="s">
        <v>115</v>
      </c>
      <c r="C165" s="59" t="s">
        <v>111</v>
      </c>
      <c r="D165" s="198">
        <v>88</v>
      </c>
      <c r="E165" s="196">
        <v>0</v>
      </c>
      <c r="F165" s="193">
        <v>46</v>
      </c>
      <c r="G165" s="69">
        <v>63023</v>
      </c>
      <c r="H165" s="193">
        <v>37.5</v>
      </c>
      <c r="I165" s="69">
        <v>29079</v>
      </c>
      <c r="J165" s="193">
        <f>D165+F165+H165</f>
        <v>171.5</v>
      </c>
      <c r="K165" s="69">
        <f>E165+G165+I165</f>
        <v>92102</v>
      </c>
    </row>
    <row r="166" spans="1:15" x14ac:dyDescent="0.25">
      <c r="A166" s="190">
        <v>23</v>
      </c>
      <c r="B166" s="58" t="s">
        <v>60</v>
      </c>
      <c r="C166" s="59" t="s">
        <v>56</v>
      </c>
      <c r="D166" s="192">
        <v>44</v>
      </c>
      <c r="E166" s="69">
        <v>62204</v>
      </c>
      <c r="F166" s="193">
        <v>40</v>
      </c>
      <c r="G166" s="69">
        <v>52085</v>
      </c>
      <c r="H166" s="200">
        <v>88</v>
      </c>
      <c r="I166" s="60">
        <v>0</v>
      </c>
      <c r="J166" s="193">
        <f>D166+F166+H166</f>
        <v>172</v>
      </c>
      <c r="K166" s="69">
        <f>E166+G166+I166</f>
        <v>114289</v>
      </c>
    </row>
    <row r="167" spans="1:15" x14ac:dyDescent="0.25">
      <c r="A167" s="191">
        <v>24</v>
      </c>
      <c r="B167" s="58" t="s">
        <v>81</v>
      </c>
      <c r="C167" s="59" t="s">
        <v>37</v>
      </c>
      <c r="D167" s="194">
        <v>45</v>
      </c>
      <c r="E167" s="195">
        <v>85567</v>
      </c>
      <c r="F167" s="193">
        <v>40</v>
      </c>
      <c r="G167" s="69">
        <v>68306</v>
      </c>
      <c r="H167" s="200">
        <v>88</v>
      </c>
      <c r="I167" s="60">
        <v>0</v>
      </c>
      <c r="J167" s="193">
        <f>D167+F167+H167</f>
        <v>173</v>
      </c>
      <c r="K167" s="69">
        <f>E167+G167+I167</f>
        <v>153873</v>
      </c>
    </row>
    <row r="168" spans="1:15" x14ac:dyDescent="0.25">
      <c r="A168" s="24">
        <v>25</v>
      </c>
      <c r="B168" s="58" t="s">
        <v>116</v>
      </c>
      <c r="C168" s="59" t="s">
        <v>152</v>
      </c>
      <c r="D168" s="198">
        <v>88</v>
      </c>
      <c r="E168" s="196">
        <v>0</v>
      </c>
      <c r="F168" s="193">
        <v>54</v>
      </c>
      <c r="G168" s="69">
        <v>37172</v>
      </c>
      <c r="H168" s="193">
        <v>36.5</v>
      </c>
      <c r="I168" s="69">
        <v>27468</v>
      </c>
      <c r="J168" s="193">
        <f>D168+F168+H168</f>
        <v>178.5</v>
      </c>
      <c r="K168" s="69">
        <f>E168+G168+I168</f>
        <v>64640</v>
      </c>
    </row>
    <row r="169" spans="1:15" x14ac:dyDescent="0.25">
      <c r="A169" s="190">
        <v>26</v>
      </c>
      <c r="B169" s="58" t="s">
        <v>39</v>
      </c>
      <c r="C169" s="59" t="s">
        <v>25</v>
      </c>
      <c r="D169" s="192">
        <v>36</v>
      </c>
      <c r="E169" s="69">
        <v>91889</v>
      </c>
      <c r="F169" s="193">
        <v>72</v>
      </c>
      <c r="G169" s="69">
        <v>13977</v>
      </c>
      <c r="H169" s="193">
        <v>71.5</v>
      </c>
      <c r="I169" s="69">
        <v>234</v>
      </c>
      <c r="J169" s="193">
        <f>D169+F169+H169</f>
        <v>179.5</v>
      </c>
      <c r="K169" s="69">
        <f>E169+G169+I169</f>
        <v>106100</v>
      </c>
    </row>
    <row r="170" spans="1:15" x14ac:dyDescent="0.25">
      <c r="A170" s="191">
        <v>27</v>
      </c>
      <c r="B170" s="58" t="s">
        <v>45</v>
      </c>
      <c r="C170" s="59" t="s">
        <v>22</v>
      </c>
      <c r="D170" s="192">
        <v>57</v>
      </c>
      <c r="E170" s="69">
        <v>51523</v>
      </c>
      <c r="F170" s="193">
        <v>36</v>
      </c>
      <c r="G170" s="69">
        <v>95165</v>
      </c>
      <c r="H170" s="200">
        <v>88</v>
      </c>
      <c r="I170" s="60">
        <v>0</v>
      </c>
      <c r="J170" s="193">
        <f>D170+F170+H170</f>
        <v>181</v>
      </c>
      <c r="K170" s="69">
        <f>E170+G170+I170</f>
        <v>146688</v>
      </c>
    </row>
    <row r="171" spans="1:15" x14ac:dyDescent="0.25">
      <c r="A171" s="24">
        <v>28</v>
      </c>
      <c r="B171" s="58" t="s">
        <v>119</v>
      </c>
      <c r="C171" s="59" t="s">
        <v>106</v>
      </c>
      <c r="D171" s="198">
        <v>88</v>
      </c>
      <c r="E171" s="196">
        <v>0</v>
      </c>
      <c r="F171" s="193">
        <v>75</v>
      </c>
      <c r="G171" s="69">
        <v>14620</v>
      </c>
      <c r="H171" s="193">
        <v>20</v>
      </c>
      <c r="I171" s="69">
        <v>37060</v>
      </c>
      <c r="J171" s="193">
        <f>D171+F171+H171</f>
        <v>183</v>
      </c>
      <c r="K171" s="69">
        <f>E171+G171+I171</f>
        <v>51680</v>
      </c>
    </row>
    <row r="172" spans="1:15" x14ac:dyDescent="0.25">
      <c r="A172" s="190">
        <v>29</v>
      </c>
      <c r="B172" s="197" t="s">
        <v>46</v>
      </c>
      <c r="C172" s="59" t="s">
        <v>86</v>
      </c>
      <c r="D172" s="192">
        <v>88</v>
      </c>
      <c r="E172" s="69">
        <v>0</v>
      </c>
      <c r="F172" s="193">
        <v>41</v>
      </c>
      <c r="G172" s="69">
        <v>50446</v>
      </c>
      <c r="H172" s="193">
        <v>54.5</v>
      </c>
      <c r="I172" s="69">
        <v>17337</v>
      </c>
      <c r="J172" s="193">
        <f>D172+F172+H172</f>
        <v>183.5</v>
      </c>
      <c r="K172" s="69">
        <f>E172+G172+I172</f>
        <v>67783</v>
      </c>
    </row>
    <row r="173" spans="1:15" x14ac:dyDescent="0.25">
      <c r="A173" s="191">
        <v>30</v>
      </c>
      <c r="B173" s="58" t="s">
        <v>137</v>
      </c>
      <c r="C173" s="59" t="s">
        <v>54</v>
      </c>
      <c r="D173" s="75">
        <v>88</v>
      </c>
      <c r="E173" s="60">
        <v>0</v>
      </c>
      <c r="F173" s="142">
        <v>88</v>
      </c>
      <c r="G173" s="196">
        <v>0</v>
      </c>
      <c r="H173" s="193">
        <v>19</v>
      </c>
      <c r="I173" s="69">
        <v>65263</v>
      </c>
      <c r="J173" s="193">
        <f>D173+F173+H173</f>
        <v>195</v>
      </c>
      <c r="K173" s="69">
        <f>E173+G173+I173</f>
        <v>65263</v>
      </c>
    </row>
    <row r="174" spans="1:15" x14ac:dyDescent="0.25">
      <c r="A174" s="24">
        <v>31</v>
      </c>
      <c r="B174" s="58" t="s">
        <v>36</v>
      </c>
      <c r="C174" s="59" t="s">
        <v>37</v>
      </c>
      <c r="D174" s="192">
        <v>62</v>
      </c>
      <c r="E174" s="69">
        <v>32220</v>
      </c>
      <c r="F174" s="193">
        <v>48</v>
      </c>
      <c r="G174" s="69">
        <v>52229</v>
      </c>
      <c r="H174" s="200">
        <v>88</v>
      </c>
      <c r="I174" s="60">
        <v>0</v>
      </c>
      <c r="J174" s="193">
        <f>D174+F174+H174</f>
        <v>198</v>
      </c>
      <c r="K174" s="69">
        <f>E174+G174+I174</f>
        <v>84449</v>
      </c>
      <c r="O174" s="139"/>
    </row>
    <row r="175" spans="1:15" x14ac:dyDescent="0.25">
      <c r="A175" s="190">
        <v>32</v>
      </c>
      <c r="B175" s="58" t="s">
        <v>40</v>
      </c>
      <c r="C175" s="59" t="s">
        <v>67</v>
      </c>
      <c r="D175" s="192">
        <v>88</v>
      </c>
      <c r="E175" s="69">
        <v>0</v>
      </c>
      <c r="F175" s="193">
        <v>48</v>
      </c>
      <c r="G175" s="69">
        <v>60305</v>
      </c>
      <c r="H175" s="193">
        <v>64</v>
      </c>
      <c r="I175" s="69">
        <v>20555</v>
      </c>
      <c r="J175" s="193">
        <f>D175+F175+H175</f>
        <v>200</v>
      </c>
      <c r="K175" s="69">
        <f>E175+G175+I175</f>
        <v>80860</v>
      </c>
    </row>
    <row r="176" spans="1:15" x14ac:dyDescent="0.25">
      <c r="A176" s="191">
        <v>33</v>
      </c>
      <c r="B176" s="197" t="s">
        <v>32</v>
      </c>
      <c r="C176" s="59" t="s">
        <v>30</v>
      </c>
      <c r="D176" s="192">
        <v>32</v>
      </c>
      <c r="E176" s="69">
        <v>74627</v>
      </c>
      <c r="F176" s="142">
        <v>88</v>
      </c>
      <c r="G176" s="196">
        <v>0</v>
      </c>
      <c r="H176" s="200">
        <v>88</v>
      </c>
      <c r="I176" s="60">
        <v>0</v>
      </c>
      <c r="J176" s="193">
        <f>D176+F176+H176</f>
        <v>208</v>
      </c>
      <c r="K176" s="69">
        <f>E176+G176+I176</f>
        <v>74627</v>
      </c>
    </row>
    <row r="177" spans="1:11" x14ac:dyDescent="0.25">
      <c r="A177" s="24">
        <v>34</v>
      </c>
      <c r="B177" s="58" t="s">
        <v>140</v>
      </c>
      <c r="C177" s="59" t="s">
        <v>22</v>
      </c>
      <c r="D177" s="75">
        <v>88</v>
      </c>
      <c r="E177" s="60">
        <v>0</v>
      </c>
      <c r="F177" s="142">
        <v>88</v>
      </c>
      <c r="G177" s="196">
        <v>0</v>
      </c>
      <c r="H177" s="193">
        <v>43.5</v>
      </c>
      <c r="I177" s="69">
        <v>35394</v>
      </c>
      <c r="J177" s="193">
        <f>D177+F177+H177</f>
        <v>219.5</v>
      </c>
      <c r="K177" s="69">
        <f>E177+G177+I177</f>
        <v>35394</v>
      </c>
    </row>
    <row r="178" spans="1:11" x14ac:dyDescent="0.25">
      <c r="A178" s="190">
        <v>35</v>
      </c>
      <c r="B178" s="58" t="s">
        <v>41</v>
      </c>
      <c r="C178" s="59" t="s">
        <v>37</v>
      </c>
      <c r="D178" s="192">
        <v>73</v>
      </c>
      <c r="E178" s="69">
        <v>19882</v>
      </c>
      <c r="F178" s="193">
        <v>64</v>
      </c>
      <c r="G178" s="69">
        <v>30098</v>
      </c>
      <c r="H178" s="200">
        <v>88</v>
      </c>
      <c r="I178" s="60">
        <v>0</v>
      </c>
      <c r="J178" s="193">
        <f>D178+F178+H178</f>
        <v>225</v>
      </c>
      <c r="K178" s="69">
        <f>E178+G178+I178</f>
        <v>49980</v>
      </c>
    </row>
    <row r="179" spans="1:11" x14ac:dyDescent="0.25">
      <c r="A179" s="191">
        <v>36</v>
      </c>
      <c r="B179" s="58" t="s">
        <v>143</v>
      </c>
      <c r="C179" s="59" t="s">
        <v>20</v>
      </c>
      <c r="D179" s="75">
        <v>88</v>
      </c>
      <c r="E179" s="60">
        <v>0</v>
      </c>
      <c r="F179" s="142">
        <v>88</v>
      </c>
      <c r="G179" s="196">
        <v>0</v>
      </c>
      <c r="H179" s="193">
        <v>52.5</v>
      </c>
      <c r="I179" s="69">
        <v>23566</v>
      </c>
      <c r="J179" s="193">
        <f>D179+F179+H179</f>
        <v>228.5</v>
      </c>
      <c r="K179" s="69">
        <f>E179+G179+I179</f>
        <v>23566</v>
      </c>
    </row>
    <row r="180" spans="1:11" x14ac:dyDescent="0.25">
      <c r="A180" s="24">
        <v>37</v>
      </c>
      <c r="B180" s="58" t="s">
        <v>141</v>
      </c>
      <c r="C180" s="59" t="s">
        <v>142</v>
      </c>
      <c r="D180" s="75">
        <v>88</v>
      </c>
      <c r="E180" s="60">
        <v>0</v>
      </c>
      <c r="F180" s="142">
        <v>88</v>
      </c>
      <c r="G180" s="196">
        <v>0</v>
      </c>
      <c r="H180" s="193">
        <v>52.5</v>
      </c>
      <c r="I180" s="69">
        <v>20769</v>
      </c>
      <c r="J180" s="193">
        <f>D180+F180+H180</f>
        <v>228.5</v>
      </c>
      <c r="K180" s="69">
        <f>E180+G180+I180</f>
        <v>20769</v>
      </c>
    </row>
    <row r="181" spans="1:11" x14ac:dyDescent="0.25">
      <c r="A181" s="190">
        <v>38</v>
      </c>
      <c r="B181" s="58" t="s">
        <v>44</v>
      </c>
      <c r="C181" s="59" t="s">
        <v>85</v>
      </c>
      <c r="D181" s="194">
        <v>53</v>
      </c>
      <c r="E181" s="195">
        <v>52337</v>
      </c>
      <c r="F181" s="142">
        <v>88</v>
      </c>
      <c r="G181" s="196">
        <v>0</v>
      </c>
      <c r="H181" s="200">
        <v>88</v>
      </c>
      <c r="I181" s="60">
        <v>0</v>
      </c>
      <c r="J181" s="193">
        <f>D181+F181+H181</f>
        <v>229</v>
      </c>
      <c r="K181" s="69">
        <f>E181+G181+I181</f>
        <v>52337</v>
      </c>
    </row>
    <row r="182" spans="1:11" x14ac:dyDescent="0.25">
      <c r="A182" s="191">
        <v>39</v>
      </c>
      <c r="B182" s="58" t="s">
        <v>35</v>
      </c>
      <c r="C182" s="59" t="s">
        <v>22</v>
      </c>
      <c r="D182" s="75">
        <v>54</v>
      </c>
      <c r="E182" s="60">
        <v>67468</v>
      </c>
      <c r="F182" s="142">
        <v>88</v>
      </c>
      <c r="G182" s="196">
        <v>0</v>
      </c>
      <c r="H182" s="200">
        <v>88</v>
      </c>
      <c r="I182" s="60">
        <v>0</v>
      </c>
      <c r="J182" s="193">
        <f>D182+F182+H182</f>
        <v>230</v>
      </c>
      <c r="K182" s="69">
        <f>E182+G182+I182</f>
        <v>67468</v>
      </c>
    </row>
    <row r="183" spans="1:11" x14ac:dyDescent="0.25">
      <c r="A183" s="24">
        <v>40</v>
      </c>
      <c r="B183" s="58" t="s">
        <v>82</v>
      </c>
      <c r="C183" s="59" t="s">
        <v>80</v>
      </c>
      <c r="D183" s="75">
        <v>54</v>
      </c>
      <c r="E183" s="60">
        <v>63961</v>
      </c>
      <c r="F183" s="142">
        <v>88</v>
      </c>
      <c r="G183" s="196">
        <v>0</v>
      </c>
      <c r="H183" s="200">
        <v>88</v>
      </c>
      <c r="I183" s="60">
        <v>0</v>
      </c>
      <c r="J183" s="193">
        <f>D183+F183+H183</f>
        <v>230</v>
      </c>
      <c r="K183" s="69">
        <f>E183+G183+I183</f>
        <v>63961</v>
      </c>
    </row>
    <row r="184" spans="1:11" x14ac:dyDescent="0.25">
      <c r="A184" s="190">
        <v>41</v>
      </c>
      <c r="B184" s="58" t="s">
        <v>42</v>
      </c>
      <c r="C184" s="59" t="s">
        <v>87</v>
      </c>
      <c r="D184" s="192">
        <v>56</v>
      </c>
      <c r="E184" s="69">
        <v>48748</v>
      </c>
      <c r="F184" s="142">
        <v>88</v>
      </c>
      <c r="G184" s="196">
        <v>0</v>
      </c>
      <c r="H184" s="200">
        <v>88</v>
      </c>
      <c r="I184" s="60">
        <v>0</v>
      </c>
      <c r="J184" s="193">
        <f>D184+F184+H184</f>
        <v>232</v>
      </c>
      <c r="K184" s="69">
        <f>E184+G184+I184</f>
        <v>48748</v>
      </c>
    </row>
    <row r="185" spans="1:11" x14ac:dyDescent="0.25">
      <c r="A185" s="191">
        <v>42</v>
      </c>
      <c r="B185" s="58" t="s">
        <v>144</v>
      </c>
      <c r="C185" s="59" t="s">
        <v>142</v>
      </c>
      <c r="D185" s="75">
        <v>88</v>
      </c>
      <c r="E185" s="60">
        <v>0</v>
      </c>
      <c r="F185" s="142">
        <v>88</v>
      </c>
      <c r="G185" s="196">
        <v>0</v>
      </c>
      <c r="H185" s="193">
        <v>60.5</v>
      </c>
      <c r="I185" s="69">
        <v>8562</v>
      </c>
      <c r="J185" s="193">
        <f>D185+F185+H185</f>
        <v>236.5</v>
      </c>
      <c r="K185" s="69">
        <f>E185+G185+I185</f>
        <v>8562</v>
      </c>
    </row>
    <row r="186" spans="1:11" x14ac:dyDescent="0.25">
      <c r="A186" s="24">
        <v>43</v>
      </c>
      <c r="B186" s="58" t="s">
        <v>83</v>
      </c>
      <c r="C186" s="59" t="s">
        <v>80</v>
      </c>
      <c r="D186" s="75">
        <v>63</v>
      </c>
      <c r="E186" s="60">
        <v>36636</v>
      </c>
      <c r="F186" s="142">
        <v>88</v>
      </c>
      <c r="G186" s="196">
        <v>0</v>
      </c>
      <c r="H186" s="200">
        <v>88</v>
      </c>
      <c r="I186" s="60">
        <v>0</v>
      </c>
      <c r="J186" s="193">
        <f>D186+F186+H186</f>
        <v>239</v>
      </c>
      <c r="K186" s="69">
        <f>E186+G186+I186</f>
        <v>36636</v>
      </c>
    </row>
    <row r="187" spans="1:11" x14ac:dyDescent="0.25">
      <c r="A187" s="190">
        <v>44</v>
      </c>
      <c r="B187" s="58" t="s">
        <v>50</v>
      </c>
      <c r="C187" s="59" t="s">
        <v>86</v>
      </c>
      <c r="D187" s="192">
        <v>88</v>
      </c>
      <c r="E187" s="69">
        <v>0</v>
      </c>
      <c r="F187" s="193">
        <v>82</v>
      </c>
      <c r="G187" s="69">
        <v>2070</v>
      </c>
      <c r="H187" s="193">
        <v>69</v>
      </c>
      <c r="I187" s="69">
        <v>12436</v>
      </c>
      <c r="J187" s="193">
        <f>D187+F187+H187</f>
        <v>239</v>
      </c>
      <c r="K187" s="69">
        <f>E187+G187+I187</f>
        <v>14506</v>
      </c>
    </row>
    <row r="188" spans="1:11" x14ac:dyDescent="0.25">
      <c r="A188" s="191">
        <v>45</v>
      </c>
      <c r="B188" s="58" t="s">
        <v>47</v>
      </c>
      <c r="C188" s="59" t="s">
        <v>61</v>
      </c>
      <c r="D188" s="198">
        <v>88</v>
      </c>
      <c r="E188" s="196">
        <v>0</v>
      </c>
      <c r="F188" s="193">
        <v>64</v>
      </c>
      <c r="G188" s="69">
        <v>38843</v>
      </c>
      <c r="H188" s="200">
        <v>88</v>
      </c>
      <c r="I188" s="60">
        <v>0</v>
      </c>
      <c r="J188" s="193">
        <f>D188+F188+H188</f>
        <v>240</v>
      </c>
      <c r="K188" s="69">
        <f>E188+G188+I188</f>
        <v>38843</v>
      </c>
    </row>
    <row r="189" spans="1:11" x14ac:dyDescent="0.25">
      <c r="A189" s="24">
        <v>46</v>
      </c>
      <c r="B189" s="58" t="s">
        <v>147</v>
      </c>
      <c r="C189" s="59" t="s">
        <v>105</v>
      </c>
      <c r="D189" s="75">
        <v>88</v>
      </c>
      <c r="E189" s="60">
        <v>0</v>
      </c>
      <c r="F189" s="142">
        <v>88</v>
      </c>
      <c r="G189" s="196">
        <v>0</v>
      </c>
      <c r="H189" s="193">
        <v>64.5</v>
      </c>
      <c r="I189" s="69">
        <v>14043</v>
      </c>
      <c r="J189" s="193">
        <f>D189+F189+H189</f>
        <v>240.5</v>
      </c>
      <c r="K189" s="69">
        <f>E189+G189+I189</f>
        <v>14043</v>
      </c>
    </row>
    <row r="190" spans="1:11" x14ac:dyDescent="0.25">
      <c r="A190" s="190">
        <v>47</v>
      </c>
      <c r="B190" s="58" t="s">
        <v>146</v>
      </c>
      <c r="C190" s="59" t="s">
        <v>142</v>
      </c>
      <c r="D190" s="75">
        <v>88</v>
      </c>
      <c r="E190" s="60">
        <v>0</v>
      </c>
      <c r="F190" s="142">
        <v>88</v>
      </c>
      <c r="G190" s="196">
        <v>0</v>
      </c>
      <c r="H190" s="193">
        <v>65.5</v>
      </c>
      <c r="I190" s="69">
        <v>7569</v>
      </c>
      <c r="J190" s="193">
        <f>D190+F190+H190</f>
        <v>241.5</v>
      </c>
      <c r="K190" s="69">
        <f>E190+G190+I190</f>
        <v>7569</v>
      </c>
    </row>
    <row r="191" spans="1:11" x14ac:dyDescent="0.25">
      <c r="A191" s="191">
        <v>48</v>
      </c>
      <c r="B191" s="58" t="s">
        <v>63</v>
      </c>
      <c r="C191" s="59" t="s">
        <v>34</v>
      </c>
      <c r="D191" s="192">
        <v>67</v>
      </c>
      <c r="E191" s="69">
        <v>44120</v>
      </c>
      <c r="F191" s="142">
        <v>88</v>
      </c>
      <c r="G191" s="196">
        <v>0</v>
      </c>
      <c r="H191" s="200">
        <v>88</v>
      </c>
      <c r="I191" s="60">
        <v>0</v>
      </c>
      <c r="J191" s="193">
        <f>D191+F191+H191</f>
        <v>243</v>
      </c>
      <c r="K191" s="69">
        <f>E191+G191+I191</f>
        <v>44120</v>
      </c>
    </row>
    <row r="192" spans="1:11" x14ac:dyDescent="0.25">
      <c r="A192" s="24">
        <v>49</v>
      </c>
      <c r="B192" s="58" t="s">
        <v>118</v>
      </c>
      <c r="C192" s="199" t="s">
        <v>112</v>
      </c>
      <c r="D192" s="198">
        <v>88</v>
      </c>
      <c r="E192" s="196">
        <v>0</v>
      </c>
      <c r="F192" s="193">
        <v>73</v>
      </c>
      <c r="G192" s="69">
        <v>26826</v>
      </c>
      <c r="H192" s="200">
        <v>88</v>
      </c>
      <c r="I192" s="60">
        <v>0</v>
      </c>
      <c r="J192" s="193">
        <f>D192+F192+H192</f>
        <v>249</v>
      </c>
      <c r="K192" s="69">
        <f>E192+G192+I192</f>
        <v>26826</v>
      </c>
    </row>
    <row r="193" spans="1:11" x14ac:dyDescent="0.25">
      <c r="A193" s="190">
        <v>50</v>
      </c>
      <c r="B193" s="58" t="s">
        <v>84</v>
      </c>
      <c r="C193" s="59" t="s">
        <v>80</v>
      </c>
      <c r="D193" s="75">
        <v>73</v>
      </c>
      <c r="E193" s="60">
        <v>13527</v>
      </c>
      <c r="F193" s="142">
        <v>88</v>
      </c>
      <c r="G193" s="196">
        <v>0</v>
      </c>
      <c r="H193" s="200">
        <v>88</v>
      </c>
      <c r="I193" s="60">
        <v>0</v>
      </c>
      <c r="J193" s="193">
        <f>D193+F193+H193</f>
        <v>249</v>
      </c>
      <c r="K193" s="69">
        <f>E193+G193+I193</f>
        <v>13527</v>
      </c>
    </row>
    <row r="194" spans="1:11" x14ac:dyDescent="0.25">
      <c r="A194" s="191">
        <v>51</v>
      </c>
      <c r="B194" s="58" t="s">
        <v>148</v>
      </c>
      <c r="C194" s="59" t="s">
        <v>105</v>
      </c>
      <c r="D194" s="75">
        <v>88</v>
      </c>
      <c r="E194" s="60">
        <v>0</v>
      </c>
      <c r="F194" s="142">
        <v>88</v>
      </c>
      <c r="G194" s="196">
        <v>0</v>
      </c>
      <c r="H194" s="193">
        <v>75</v>
      </c>
      <c r="I194" s="69">
        <v>2518</v>
      </c>
      <c r="J194" s="193">
        <f>D194+F194+H194</f>
        <v>251</v>
      </c>
      <c r="K194" s="69">
        <f>E194+G194+I194</f>
        <v>2518</v>
      </c>
    </row>
    <row r="195" spans="1:11" x14ac:dyDescent="0.25">
      <c r="A195" s="24">
        <v>52</v>
      </c>
      <c r="B195" s="58" t="s">
        <v>149</v>
      </c>
      <c r="C195" s="59" t="s">
        <v>105</v>
      </c>
      <c r="D195" s="75">
        <v>88</v>
      </c>
      <c r="E195" s="60">
        <v>0</v>
      </c>
      <c r="F195" s="142">
        <v>88</v>
      </c>
      <c r="G195" s="196">
        <v>0</v>
      </c>
      <c r="H195" s="193">
        <v>76</v>
      </c>
      <c r="I195" s="69">
        <v>8380</v>
      </c>
      <c r="J195" s="193">
        <f>D195+F195+H195</f>
        <v>252</v>
      </c>
      <c r="K195" s="69">
        <f>E195+G195+I195</f>
        <v>8380</v>
      </c>
    </row>
    <row r="196" spans="1:11" x14ac:dyDescent="0.25">
      <c r="A196" s="190">
        <v>53</v>
      </c>
      <c r="B196" s="58" t="s">
        <v>49</v>
      </c>
      <c r="C196" s="59" t="s">
        <v>22</v>
      </c>
      <c r="D196" s="192">
        <v>77</v>
      </c>
      <c r="E196" s="69">
        <v>9090</v>
      </c>
      <c r="F196" s="142">
        <v>88</v>
      </c>
      <c r="G196" s="196">
        <v>0</v>
      </c>
      <c r="H196" s="200">
        <v>88</v>
      </c>
      <c r="I196" s="60">
        <v>0</v>
      </c>
      <c r="J196" s="193">
        <f>D196+F196+H196</f>
        <v>253</v>
      </c>
      <c r="K196" s="69">
        <f>E196+G196+I196</f>
        <v>9090</v>
      </c>
    </row>
    <row r="197" spans="1:11" x14ac:dyDescent="0.25">
      <c r="A197" s="191">
        <v>54</v>
      </c>
      <c r="B197" s="58" t="s">
        <v>43</v>
      </c>
      <c r="C197" s="59" t="s">
        <v>37</v>
      </c>
      <c r="D197" s="192">
        <v>88</v>
      </c>
      <c r="E197" s="69">
        <v>0</v>
      </c>
      <c r="F197" s="193">
        <v>81</v>
      </c>
      <c r="G197" s="69">
        <v>7786</v>
      </c>
      <c r="H197" s="200">
        <v>88</v>
      </c>
      <c r="I197" s="60">
        <v>0</v>
      </c>
      <c r="J197" s="193">
        <f>D197+F197+H197</f>
        <v>257</v>
      </c>
      <c r="K197" s="69">
        <f>E197+G197+I197</f>
        <v>7786</v>
      </c>
    </row>
    <row r="198" spans="1:11" x14ac:dyDescent="0.25">
      <c r="A198" s="24">
        <v>55</v>
      </c>
      <c r="B198" s="58" t="s">
        <v>62</v>
      </c>
      <c r="C198" s="59" t="s">
        <v>88</v>
      </c>
      <c r="D198" s="192">
        <v>84</v>
      </c>
      <c r="E198" s="69">
        <v>12517</v>
      </c>
      <c r="F198" s="142">
        <v>88</v>
      </c>
      <c r="G198" s="196">
        <v>0</v>
      </c>
      <c r="H198" s="200">
        <v>88</v>
      </c>
      <c r="I198" s="60">
        <v>0</v>
      </c>
      <c r="J198" s="193">
        <f>D198+F198+H198</f>
        <v>260</v>
      </c>
      <c r="K198" s="69">
        <f>E198+G198+I198</f>
        <v>12517</v>
      </c>
    </row>
    <row r="199" spans="1:11" ht="15.75" thickBot="1" x14ac:dyDescent="0.3">
      <c r="A199" s="201">
        <v>56</v>
      </c>
      <c r="B199" s="202" t="s">
        <v>150</v>
      </c>
      <c r="C199" s="203" t="s">
        <v>113</v>
      </c>
      <c r="D199" s="204">
        <v>88</v>
      </c>
      <c r="E199" s="205">
        <v>0</v>
      </c>
      <c r="F199" s="208">
        <v>88</v>
      </c>
      <c r="G199" s="209">
        <v>0</v>
      </c>
      <c r="H199" s="206">
        <v>86</v>
      </c>
      <c r="I199" s="207">
        <v>2710</v>
      </c>
      <c r="J199" s="206">
        <f>D199+F199+H199</f>
        <v>262</v>
      </c>
      <c r="K199" s="207">
        <f>E199+G199+I199</f>
        <v>2710</v>
      </c>
    </row>
  </sheetData>
  <sortState xmlns:xlrd2="http://schemas.microsoft.com/office/spreadsheetml/2017/richdata2" ref="B144:K199">
    <sortCondition ref="J144:J199"/>
    <sortCondition descending="1" ref="K144:K199"/>
  </sortState>
  <mergeCells count="75">
    <mergeCell ref="A141:A143"/>
    <mergeCell ref="B141:B143"/>
    <mergeCell ref="C141:C143"/>
    <mergeCell ref="A8:A10"/>
    <mergeCell ref="B8:B10"/>
    <mergeCell ref="C8:C10"/>
    <mergeCell ref="A95:A97"/>
    <mergeCell ref="B95:B97"/>
    <mergeCell ref="C95:C97"/>
    <mergeCell ref="R8:S8"/>
    <mergeCell ref="T8:U8"/>
    <mergeCell ref="V8:W8"/>
    <mergeCell ref="X8:Z9"/>
    <mergeCell ref="D8:E8"/>
    <mergeCell ref="F8:G8"/>
    <mergeCell ref="H8:I8"/>
    <mergeCell ref="J8:K8"/>
    <mergeCell ref="L8:M8"/>
    <mergeCell ref="N8:O8"/>
    <mergeCell ref="P8:Q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L52:M52"/>
    <mergeCell ref="N52:O52"/>
    <mergeCell ref="P52:Q52"/>
    <mergeCell ref="A52:A54"/>
    <mergeCell ref="B52:B54"/>
    <mergeCell ref="C52:C54"/>
    <mergeCell ref="D52:E52"/>
    <mergeCell ref="F52:G52"/>
    <mergeCell ref="R52:S52"/>
    <mergeCell ref="T52:U52"/>
    <mergeCell ref="V52:W52"/>
    <mergeCell ref="X52:Z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H52:I52"/>
    <mergeCell ref="J52:K52"/>
    <mergeCell ref="D95:E95"/>
    <mergeCell ref="F95:G95"/>
    <mergeCell ref="H95:I95"/>
    <mergeCell ref="J95:K95"/>
    <mergeCell ref="L95:M95"/>
    <mergeCell ref="X95:Z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N95:O95"/>
    <mergeCell ref="P95:Q95"/>
    <mergeCell ref="R95:S95"/>
    <mergeCell ref="T95:U95"/>
    <mergeCell ref="V95:W95"/>
  </mergeCells>
  <phoneticPr fontId="16" type="noConversion"/>
  <dataValidations xWindow="1367" yWindow="652" count="2">
    <dataValidation type="custom" allowBlank="1" showInputMessage="1" showErrorMessage="1" errorTitle="Stani!" error="Polje sa formulom i nije dopušteno ništa mjenjati!" promptTitle="POZOR!" prompt="Polje sa formulom, ne upisuj ništa!" sqref="X13:X47" xr:uid="{A72F1270-E780-486F-8104-C6C9DD1D5A29}">
      <formula1>IF(ISNUMBER(JD13)=TRUE(),SUM(JD13,JF13,$A$1,JJ13,JL13,JN13,JP13,JR13),"")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X57:X92 X100:X135" xr:uid="{6D2855A7-FACB-4457-AFF3-7F1BDA2A7369}">
      <formula1>IF(ISNUMBER(D57)=TRUE,SUM(D57,F57,H57,J57,L57,N57,T57,V57),"")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</dc:creator>
  <cp:lastModifiedBy>Domagoj</cp:lastModifiedBy>
  <dcterms:created xsi:type="dcterms:W3CDTF">2015-06-05T18:19:34Z</dcterms:created>
  <dcterms:modified xsi:type="dcterms:W3CDTF">2025-12-17T12:06:24Z</dcterms:modified>
</cp:coreProperties>
</file>